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125" yWindow="235" windowWidth="15245" windowHeight="7809" activeTab="7"/>
  </bookViews>
  <sheets>
    <sheet name="Nhan" sheetId="9" r:id="rId1"/>
    <sheet name="Dao" sheetId="14" r:id="rId2"/>
    <sheet name="Dung" sheetId="15" r:id="rId3"/>
    <sheet name="Son" sheetId="16" r:id="rId4"/>
    <sheet name="Tuyet" sheetId="17" r:id="rId5"/>
    <sheet name="Nhi" sheetId="18" r:id="rId6"/>
    <sheet name="Thuy" sheetId="19" r:id="rId7"/>
    <sheet name="Mẫu 4" sheetId="13" r:id="rId8"/>
  </sheets>
  <definedNames>
    <definedName name="_xlnm.Print_Titles" localSheetId="0">Nhan!$12:$13</definedName>
  </definedNames>
  <calcPr calcId="144525"/>
  <fileRecoveryPr autoRecover="0"/>
</workbook>
</file>

<file path=xl/calcChain.xml><?xml version="1.0" encoding="utf-8"?>
<calcChain xmlns="http://schemas.openxmlformats.org/spreadsheetml/2006/main">
  <c r="E52" i="19" l="1"/>
  <c r="E48" i="19" s="1"/>
  <c r="C52" i="19"/>
  <c r="B52" i="19"/>
  <c r="E49" i="19"/>
  <c r="C49" i="19"/>
  <c r="C48" i="19" s="1"/>
  <c r="B49" i="19"/>
  <c r="B48" i="19"/>
  <c r="E42" i="19"/>
  <c r="C42" i="19"/>
  <c r="B42" i="19"/>
  <c r="E39" i="19"/>
  <c r="C39" i="19"/>
  <c r="B39" i="19"/>
  <c r="E34" i="19"/>
  <c r="C34" i="19"/>
  <c r="B34" i="19"/>
  <c r="E28" i="19"/>
  <c r="C28" i="19"/>
  <c r="B28" i="19"/>
  <c r="B20" i="19" s="1"/>
  <c r="E21" i="19"/>
  <c r="C21" i="19"/>
  <c r="C20" i="19" s="1"/>
  <c r="B21" i="19"/>
  <c r="E20" i="19"/>
  <c r="E17" i="19"/>
  <c r="C17" i="19"/>
  <c r="C13" i="19" s="1"/>
  <c r="C56" i="19" s="1"/>
  <c r="B17" i="19"/>
  <c r="E14" i="19"/>
  <c r="E13" i="19" s="1"/>
  <c r="E56" i="19" s="1"/>
  <c r="E57" i="19" s="1"/>
  <c r="E58" i="19" s="1"/>
  <c r="C14" i="19"/>
  <c r="B14" i="19"/>
  <c r="B13" i="19" s="1"/>
  <c r="B56" i="19" s="1"/>
  <c r="C57" i="19" l="1"/>
  <c r="C58" i="19" s="1"/>
  <c r="E52" i="18" l="1"/>
  <c r="E48" i="18" s="1"/>
  <c r="C52" i="18"/>
  <c r="B52" i="18"/>
  <c r="E49" i="18"/>
  <c r="C49" i="18"/>
  <c r="C48" i="18" s="1"/>
  <c r="B49" i="18"/>
  <c r="B48" i="18"/>
  <c r="E42" i="18"/>
  <c r="C42" i="18"/>
  <c r="B42" i="18"/>
  <c r="E39" i="18"/>
  <c r="C39" i="18"/>
  <c r="B39" i="18"/>
  <c r="E34" i="18"/>
  <c r="C34" i="18"/>
  <c r="B34" i="18"/>
  <c r="E28" i="18"/>
  <c r="C28" i="18"/>
  <c r="B28" i="18"/>
  <c r="B20" i="18" s="1"/>
  <c r="E21" i="18"/>
  <c r="C21" i="18"/>
  <c r="C20" i="18" s="1"/>
  <c r="B21" i="18"/>
  <c r="E20" i="18"/>
  <c r="E17" i="18"/>
  <c r="C17" i="18"/>
  <c r="C13" i="18" s="1"/>
  <c r="C56" i="18" s="1"/>
  <c r="B17" i="18"/>
  <c r="E14" i="18"/>
  <c r="E13" i="18" s="1"/>
  <c r="E56" i="18" s="1"/>
  <c r="E57" i="18" s="1"/>
  <c r="E58" i="18" s="1"/>
  <c r="C14" i="18"/>
  <c r="B14" i="18"/>
  <c r="B13" i="18" s="1"/>
  <c r="B56" i="18" s="1"/>
  <c r="C57" i="18" l="1"/>
  <c r="C58" i="18" s="1"/>
  <c r="E52" i="17" l="1"/>
  <c r="C52" i="17"/>
  <c r="B52" i="17"/>
  <c r="E49" i="17"/>
  <c r="E48" i="17" s="1"/>
  <c r="C49" i="17"/>
  <c r="C48" i="17" s="1"/>
  <c r="B49" i="17"/>
  <c r="B48" i="17" s="1"/>
  <c r="E42" i="17"/>
  <c r="C42" i="17"/>
  <c r="B42" i="17"/>
  <c r="E39" i="17"/>
  <c r="C39" i="17"/>
  <c r="B39" i="17"/>
  <c r="E34" i="17"/>
  <c r="C34" i="17"/>
  <c r="B34" i="17"/>
  <c r="E28" i="17"/>
  <c r="C28" i="17"/>
  <c r="B28" i="17"/>
  <c r="E21" i="17"/>
  <c r="E20" i="17" s="1"/>
  <c r="C21" i="17"/>
  <c r="B21" i="17"/>
  <c r="B20" i="17" s="1"/>
  <c r="C20" i="17"/>
  <c r="E17" i="17"/>
  <c r="C17" i="17"/>
  <c r="B17" i="17"/>
  <c r="E14" i="17"/>
  <c r="C14" i="17"/>
  <c r="C13" i="17" s="1"/>
  <c r="C56" i="17" s="1"/>
  <c r="B14" i="17"/>
  <c r="B13" i="17" s="1"/>
  <c r="B56" i="17" s="1"/>
  <c r="E13" i="17"/>
  <c r="C57" i="17" l="1"/>
  <c r="C58" i="17" s="1"/>
  <c r="E56" i="17"/>
  <c r="E57" i="17" s="1"/>
  <c r="E58" i="17" s="1"/>
  <c r="E52" i="16" l="1"/>
  <c r="E48" i="16" s="1"/>
  <c r="C52" i="16"/>
  <c r="B52" i="16"/>
  <c r="E49" i="16"/>
  <c r="C49" i="16"/>
  <c r="C48" i="16" s="1"/>
  <c r="B49" i="16"/>
  <c r="B48" i="16"/>
  <c r="E42" i="16"/>
  <c r="C42" i="16"/>
  <c r="B42" i="16"/>
  <c r="E39" i="16"/>
  <c r="C39" i="16"/>
  <c r="B39" i="16"/>
  <c r="E34" i="16"/>
  <c r="C34" i="16"/>
  <c r="C20" i="16" s="1"/>
  <c r="B34" i="16"/>
  <c r="E28" i="16"/>
  <c r="C28" i="16"/>
  <c r="B28" i="16"/>
  <c r="B20" i="16" s="1"/>
  <c r="E21" i="16"/>
  <c r="C21" i="16"/>
  <c r="B21" i="16"/>
  <c r="E20" i="16"/>
  <c r="E17" i="16"/>
  <c r="C17" i="16"/>
  <c r="C13" i="16" s="1"/>
  <c r="B17" i="16"/>
  <c r="E14" i="16"/>
  <c r="C14" i="16"/>
  <c r="B14" i="16"/>
  <c r="B13" i="16" s="1"/>
  <c r="E13" i="16"/>
  <c r="E56" i="16" s="1"/>
  <c r="B56" i="16" l="1"/>
  <c r="E57" i="16" s="1"/>
  <c r="E58" i="16" s="1"/>
  <c r="C56" i="16"/>
  <c r="C57" i="16" s="1"/>
  <c r="C58" i="16" s="1"/>
  <c r="E52" i="15" l="1"/>
  <c r="E48" i="15" s="1"/>
  <c r="C52" i="15"/>
  <c r="B52" i="15"/>
  <c r="E49" i="15"/>
  <c r="C49" i="15"/>
  <c r="C48" i="15" s="1"/>
  <c r="B49" i="15"/>
  <c r="B48" i="15"/>
  <c r="E42" i="15"/>
  <c r="C42" i="15"/>
  <c r="B42" i="15"/>
  <c r="E39" i="15"/>
  <c r="C39" i="15"/>
  <c r="B39" i="15"/>
  <c r="E34" i="15"/>
  <c r="C34" i="15"/>
  <c r="B34" i="15"/>
  <c r="E28" i="15"/>
  <c r="C28" i="15"/>
  <c r="B28" i="15"/>
  <c r="B20" i="15" s="1"/>
  <c r="E21" i="15"/>
  <c r="E20" i="15" s="1"/>
  <c r="C21" i="15"/>
  <c r="B21" i="15"/>
  <c r="C20" i="15"/>
  <c r="E17" i="15"/>
  <c r="C17" i="15"/>
  <c r="C13" i="15" s="1"/>
  <c r="C56" i="15" s="1"/>
  <c r="B17" i="15"/>
  <c r="E14" i="15"/>
  <c r="C14" i="15"/>
  <c r="B14" i="15"/>
  <c r="B13" i="15" s="1"/>
  <c r="E13" i="15"/>
  <c r="E56" i="15" l="1"/>
  <c r="B56" i="15"/>
  <c r="C57" i="15" s="1"/>
  <c r="C58" i="15" s="1"/>
  <c r="E57" i="15" l="1"/>
  <c r="E58" i="15" s="1"/>
  <c r="E59" i="14" l="1"/>
  <c r="C59" i="14"/>
  <c r="B59" i="14"/>
  <c r="B55" i="14" s="1"/>
  <c r="E56" i="14"/>
  <c r="C56" i="14"/>
  <c r="B56" i="14"/>
  <c r="E55" i="14"/>
  <c r="E49" i="14"/>
  <c r="C49" i="14"/>
  <c r="B49" i="14"/>
  <c r="E44" i="14"/>
  <c r="C44" i="14"/>
  <c r="B44" i="14"/>
  <c r="E38" i="14"/>
  <c r="C38" i="14"/>
  <c r="B38" i="14"/>
  <c r="E32" i="14"/>
  <c r="C32" i="14"/>
  <c r="B32" i="14"/>
  <c r="E27" i="14"/>
  <c r="C27" i="14"/>
  <c r="B27" i="14"/>
  <c r="E22" i="14"/>
  <c r="E21" i="14" s="1"/>
  <c r="C22" i="14"/>
  <c r="B22" i="14"/>
  <c r="B21" i="14" s="1"/>
  <c r="E18" i="14"/>
  <c r="C18" i="14"/>
  <c r="B18" i="14"/>
  <c r="E15" i="14"/>
  <c r="C15" i="14"/>
  <c r="C14" i="14" s="1"/>
  <c r="B15" i="14"/>
  <c r="B14" i="14"/>
  <c r="C55" i="14" l="1"/>
  <c r="C21" i="14"/>
  <c r="C63" i="14" s="1"/>
  <c r="E14" i="14"/>
  <c r="E63" i="14"/>
  <c r="B63" i="14"/>
  <c r="C56" i="9"/>
  <c r="E59" i="9"/>
  <c r="C64" i="14" l="1"/>
  <c r="C65" i="14" s="1"/>
  <c r="E64" i="14"/>
  <c r="E65" i="14" s="1"/>
  <c r="E56" i="9"/>
  <c r="E55" i="9" s="1"/>
  <c r="E49" i="9"/>
  <c r="E44" i="9"/>
  <c r="E38" i="9"/>
  <c r="E32" i="9"/>
  <c r="E27" i="9"/>
  <c r="E22" i="9"/>
  <c r="E18" i="9"/>
  <c r="E15" i="9"/>
  <c r="C59" i="9"/>
  <c r="C55" i="9" s="1"/>
  <c r="C49" i="9"/>
  <c r="C44" i="9"/>
  <c r="C38" i="9"/>
  <c r="C32" i="9"/>
  <c r="C27" i="9"/>
  <c r="C22" i="9"/>
  <c r="C18" i="9"/>
  <c r="C15" i="9"/>
  <c r="B38" i="9"/>
  <c r="B44" i="9"/>
  <c r="B59" i="9"/>
  <c r="B56" i="9"/>
  <c r="B49" i="9"/>
  <c r="B32" i="9"/>
  <c r="B27" i="9"/>
  <c r="B22" i="9"/>
  <c r="B21" i="9"/>
  <c r="B18" i="9"/>
  <c r="B15" i="9"/>
  <c r="B14" i="9"/>
  <c r="B63" i="9" s="1"/>
  <c r="B55" i="9"/>
  <c r="E14" i="9" l="1"/>
  <c r="C14" i="9"/>
  <c r="E21" i="9"/>
  <c r="E63" i="9" s="1"/>
  <c r="E64" i="9" s="1"/>
  <c r="E65" i="9" s="1"/>
  <c r="C21" i="9"/>
  <c r="C63" i="9" l="1"/>
  <c r="C64" i="9" s="1"/>
  <c r="C65" i="9" s="1"/>
</calcChain>
</file>

<file path=xl/sharedStrings.xml><?xml version="1.0" encoding="utf-8"?>
<sst xmlns="http://schemas.openxmlformats.org/spreadsheetml/2006/main" count="731" uniqueCount="315">
  <si>
    <t>Các tiêu chí và tiêu chuẩn</t>
  </si>
  <si>
    <t>Điểm tối đa</t>
  </si>
  <si>
    <t>Đơn vị đánh giá, xếp loại</t>
  </si>
  <si>
    <t>Điểm đánh giá đạt được</t>
  </si>
  <si>
    <t>Các minh chứng</t>
  </si>
  <si>
    <t>Tổng số điểm đánh giá</t>
  </si>
  <si>
    <t>Điểm quy đổi (lấy phần nguyên)</t>
  </si>
  <si>
    <t>Xếp loại</t>
  </si>
  <si>
    <t>Người tự đánh giá</t>
  </si>
  <si>
    <t>Trưởng đơn vị</t>
  </si>
  <si>
    <t>(ký và ghi rõ họ, tên)</t>
  </si>
  <si>
    <t>CỘNG HÒA XÃ HỘI CHỦ NGHĨA VIỆT NAM
Độc lập - Tự do - Hạnh phúc </t>
  </si>
  <si>
    <t>VCQL tự đánh giá xếp loại</t>
  </si>
  <si>
    <t xml:space="preserve"> Tiêu chí 1: Năng lực chuyên môn</t>
  </si>
  <si>
    <r>
      <t>- Tiêu chuẩn 1:</t>
    </r>
    <r>
      <rPr>
        <sz val="13"/>
        <color indexed="8"/>
        <rFont val="Times New Roman"/>
        <family val="1"/>
      </rPr>
      <t xml:space="preserve"> Trình độ chuyên môn nghiệp vụ</t>
    </r>
  </si>
  <si>
    <t>2.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</si>
  <si>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t>Tiêu chí 2: Năng lực công tác, nghiệp vụ</t>
  </si>
  <si>
    <t>PHIẾU ĐÁNH GIÁ, XẾP LOẠI CHUYÊN MÔN, NGHIỆP VỤ ĐỐI VỚI VIÊN CHỨC QUẢN LÝ NĂM HỌC 2018 - 2019
( Mẫu 01 - Áp dụng cho đối tượng là trưởng, phó đơn vị)</t>
  </si>
  <si>
    <t>Tiêu chí 3: Năng lực phát triển nghề nghiệp</t>
  </si>
  <si>
    <r>
      <t>2.</t>
    </r>
    <r>
      <rPr>
        <sz val="7"/>
        <rFont val="Times New Roman"/>
        <family val="1"/>
      </rPr>
      <t xml:space="preserve">   </t>
    </r>
    <r>
      <rPr>
        <sz val="13"/>
        <rFont val="Times New Roman"/>
        <family val="1"/>
      </rPr>
      <t>Tự học tập, bồi dưỡng, rèn luyện nâng cao trình độ chuyên môn, nghiệp vụ phù hợp với vị trí việc làm (có văn bằng/chứng chỉ/chứng nhận)</t>
    </r>
  </si>
  <si>
    <t>5. Đơn vị được bình chọn 2 danh hiệu  "Học tập và làm theo gương đạo đức Hồ Chí Minh" "Gương điển hình dân vận khéo" (2đ); 1 trong 2 danh hiệu (1đ); Không đạt (0đ)</t>
  </si>
  <si>
    <r>
      <t>- Tiêu chuẩn 2:</t>
    </r>
    <r>
      <rPr>
        <sz val="13"/>
        <rFont val="Times New Roman"/>
        <family val="1"/>
      </rPr>
      <t xml:space="preserve"> Trình độ ngoại ngữ, tin học</t>
    </r>
  </si>
  <si>
    <r>
      <t>- Tiêu chuẩn 1:</t>
    </r>
    <r>
      <rPr>
        <sz val="13"/>
        <rFont val="Times New Roman"/>
        <family val="1"/>
      </rPr>
      <t xml:space="preserve"> Nghiệp vụ quản lý</t>
    </r>
  </si>
  <si>
    <r>
      <t>- Tiêu chuẩn 2:</t>
    </r>
    <r>
      <rPr>
        <sz val="13"/>
        <rFont val="Times New Roman"/>
        <family val="1"/>
      </rPr>
      <t xml:space="preserve"> Công tác quản lý đơn vị</t>
    </r>
  </si>
  <si>
    <r>
      <t>2.</t>
    </r>
    <r>
      <rPr>
        <sz val="7"/>
        <rFont val="Times New Roman"/>
        <family val="1"/>
      </rPr>
      <t xml:space="preserve">   </t>
    </r>
    <r>
      <rPr>
        <sz val="13"/>
        <rFont val="Times New Roman"/>
        <family val="1"/>
      </rPr>
      <t>Có kế hoạch phân công công tác đối với nhân viên thuộc đơn vị thể hiện trên lịch cá nhân trong Egov (có phân quyền xem lịch cá nhân cho BGH phụ trách đơn vị và Trưởng phòng TC-HC-TH)</t>
    </r>
  </si>
  <si>
    <r>
      <t>3.</t>
    </r>
    <r>
      <rPr>
        <sz val="7"/>
        <rFont val="Times New Roman"/>
        <family val="1"/>
      </rPr>
      <t xml:space="preserve">   </t>
    </r>
    <r>
      <rPr>
        <sz val="13"/>
        <rFont val="Times New Roman"/>
        <family val="1"/>
      </rPr>
      <t>Xây dựng kế hoạch, lịch công tác cá nhân hàng tuần trên egov.</t>
    </r>
  </si>
  <si>
    <r>
      <t>4.</t>
    </r>
    <r>
      <rPr>
        <sz val="7"/>
        <rFont val="Times New Roman"/>
        <family val="1"/>
      </rPr>
      <t xml:space="preserve">   </t>
    </r>
    <r>
      <rPr>
        <sz val="13"/>
        <rFont val="Times New Roman"/>
        <family val="1"/>
      </rPr>
      <t>Trong đơn vị có từ 10% trở lên số lượng CB, NV đạt danh hiệu chiến sĩ thi đua cơ sở (đối với đơn vị có số lượng CB, NV dưới 10 người thì phải có ít nhất 01 người đạt danh hiệu chiến sĩ thi đua cơ sở).</t>
    </r>
  </si>
  <si>
    <r>
      <t>- Tiêu chuẩn 3:</t>
    </r>
    <r>
      <rPr>
        <sz val="13"/>
        <rFont val="Times New Roman"/>
        <family val="1"/>
      </rPr>
      <t xml:space="preserve"> Kết quả quản lý</t>
    </r>
    <r>
      <rPr>
        <b/>
        <sz val="13"/>
        <rFont val="Times New Roman"/>
        <family val="1"/>
      </rPr>
      <t xml:space="preserve"> </t>
    </r>
    <r>
      <rPr>
        <sz val="13"/>
        <rFont val="Times New Roman"/>
        <family val="1"/>
      </rPr>
      <t>đơn vị</t>
    </r>
    <r>
      <rPr>
        <b/>
        <sz val="13"/>
        <rFont val="Times New Roman"/>
        <family val="1"/>
      </rPr>
      <t xml:space="preserve">                </t>
    </r>
  </si>
  <si>
    <r>
      <t>- Tiêu chuẩn 4:</t>
    </r>
    <r>
      <rPr>
        <sz val="13"/>
        <rFont val="Times New Roman"/>
        <family val="1"/>
      </rPr>
      <t xml:space="preserve"> Ý thức kỷ luật cá nhân</t>
    </r>
  </si>
  <si>
    <r>
      <t>- Tiêu chuẩn 5:</t>
    </r>
    <r>
      <rPr>
        <sz val="13"/>
        <rFont val="Times New Roman"/>
        <family val="1"/>
      </rPr>
      <t xml:space="preserve"> Tác phong làm việc</t>
    </r>
  </si>
  <si>
    <r>
      <t>1.</t>
    </r>
    <r>
      <rPr>
        <sz val="7"/>
        <rFont val="Times New Roman"/>
        <family val="1"/>
      </rPr>
      <t xml:space="preserve">   </t>
    </r>
    <r>
      <rPr>
        <sz val="13"/>
        <rFont val="Times New Roman"/>
        <family val="1"/>
      </rPr>
      <t xml:space="preserve">Hồ sơ công việc của đơn vị: Bàn làm việc ngăn nắp; sắp xếp lưu trữ hồ sơ nơi làm việc gọn gàng; chuyển hồ sơ của đơn vị về lưu trữ trường đúng qui định. Đạt 3 nội dung (2đ), đạt 2 nội dung (1đ), đạt 1 nội dung (0đ)   </t>
    </r>
  </si>
  <si>
    <r>
      <t>- Tiêu chuẩn 1:</t>
    </r>
    <r>
      <rPr>
        <sz val="13"/>
        <rFont val="Times New Roman"/>
        <family val="1"/>
      </rPr>
      <t xml:space="preserve"> Học tập, bồi dưỡng nâng cao</t>
    </r>
  </si>
  <si>
    <r>
      <t>- Tiêu chuẩn 2:</t>
    </r>
    <r>
      <rPr>
        <sz val="13"/>
        <rFont val="Times New Roman"/>
        <family val="1"/>
      </rPr>
      <t xml:space="preserve"> Đổi mới sáng tạo trong công tác</t>
    </r>
  </si>
  <si>
    <r>
      <t>1.</t>
    </r>
    <r>
      <rPr>
        <sz val="7"/>
        <rFont val="Times New Roman"/>
        <family val="1"/>
      </rPr>
      <t xml:space="preserve">   </t>
    </r>
    <r>
      <rPr>
        <sz val="13"/>
        <rFont val="Times New Roman"/>
        <family val="1"/>
      </rPr>
      <t>Kiểm tra, xây dựng, cải cách quy trình làm việc của đơn vị đạt hiệu quả, phù hợp với quy định của cấp thẩm quyền.</t>
    </r>
  </si>
  <si>
    <r>
      <t>1.</t>
    </r>
    <r>
      <rPr>
        <sz val="7"/>
        <color indexed="8"/>
        <rFont val="Times New Roman"/>
        <family val="1"/>
      </rPr>
      <t xml:space="preserve">   </t>
    </r>
    <r>
      <rPr>
        <sz val="13"/>
        <color indexed="8"/>
        <rFont val="Times New Roman"/>
        <family val="1"/>
      </rPr>
      <t>Trình độ ngoại ngữ Bậc 2 (A2) hoặc tương đương trở lên (Theo quy định tại Thông tư số 01/2014/TT-BGDĐT ngày 24/01/2014 của Bộ Giáo dục và Đào tạo ban hành Khung năng lực ngoại ngữ 6 bậc dùng cho Việt Nam hoặc tương đương trở lên)</t>
    </r>
  </si>
  <si>
    <t>Stt</t>
  </si>
  <si>
    <t>Họ và tên VCQL-NV</t>
  </si>
  <si>
    <t>Chức danh, chức vụ</t>
  </si>
  <si>
    <t>Tự đánh giá, xếp loại của VCQL-NV</t>
  </si>
  <si>
    <t>Đánh giá, xếp loại của đơn vị</t>
  </si>
  <si>
    <r>
      <t xml:space="preserve">Ghi chú
</t>
    </r>
    <r>
      <rPr>
        <i/>
        <sz val="13"/>
        <color indexed="8"/>
        <rFont val="Times New Roman"/>
        <family val="1"/>
      </rPr>
      <t>(Ghi rõ cá nhân không đạt ở điểm nào (nếu có))</t>
    </r>
  </si>
  <si>
    <t>VCQL</t>
  </si>
  <si>
    <t>Nhân viên</t>
  </si>
  <si>
    <t>NV LĐPT</t>
  </si>
  <si>
    <t>Điểm quy đổi</t>
  </si>
  <si>
    <t>01</t>
  </si>
  <si>
    <t>02</t>
  </si>
  <si>
    <t>03</t>
  </si>
  <si>
    <t>04</t>
  </si>
  <si>
    <t>05</t>
  </si>
  <si>
    <t>06</t>
  </si>
  <si>
    <t>Người lập bảng</t>
  </si>
  <si>
    <t>PHIẾU TỔNG HỢP ĐÁNH GIÁ, XẾP LOẠI CHUYÊN MÔN, NGHIỆP VỤ 
VIÊN CHỨC QUẢN LÝ – NHÂN VIÊN CỦA ĐƠN VỊ
Năm học 2018 - 2019</t>
  </si>
  <si>
    <t>TRƯỞNG ĐƠN VỊ</t>
  </si>
  <si>
    <r>
      <t>1.</t>
    </r>
    <r>
      <rPr>
        <sz val="7"/>
        <rFont val="Times New Roman"/>
        <family val="1"/>
      </rPr>
      <t xml:space="preserve">   </t>
    </r>
    <r>
      <rPr>
        <sz val="13"/>
        <rFont val="Times New Roman"/>
        <family val="1"/>
      </rPr>
      <t>Có bằng tốt nghiệp phù hợp với vị trí đảm nhiệm theo quy định  (2đ).</t>
    </r>
  </si>
  <si>
    <r>
      <t>2.</t>
    </r>
    <r>
      <rPr>
        <sz val="7"/>
        <rFont val="Times New Roman"/>
        <family val="1"/>
      </rPr>
      <t xml:space="preserve">   </t>
    </r>
    <r>
      <rPr>
        <sz val="13"/>
        <rFont val="Times New Roman"/>
        <family val="1"/>
      </rPr>
      <t>Có trình độ lý luận chính trị trung cấp trở lên (2 đ); Sơ cấp (1 đ); Không có (0đ)</t>
    </r>
  </si>
  <si>
    <r>
      <t>1.</t>
    </r>
    <r>
      <rPr>
        <sz val="7"/>
        <rFont val="Times New Roman"/>
        <family val="1"/>
      </rPr>
      <t xml:space="preserve">   </t>
    </r>
    <r>
      <rPr>
        <sz val="13"/>
        <rFont val="Times New Roman"/>
        <family val="1"/>
      </rPr>
      <t>Có chứng chỉ bồi dưỡng cán bộ quản lý hoặc quản lý giáo dục nghề nghiệp hoặc tương đương trở lên (2đ)</t>
    </r>
  </si>
  <si>
    <r>
      <t>2.</t>
    </r>
    <r>
      <rPr>
        <sz val="7"/>
        <rFont val="Times New Roman"/>
        <family val="1"/>
      </rPr>
      <t xml:space="preserve">   </t>
    </r>
    <r>
      <rPr>
        <sz val="13"/>
        <rFont val="Times New Roman"/>
        <family val="1"/>
      </rPr>
      <t xml:space="preserve">Có chứng chỉ bồi dưỡng nghiệp vụ đối với chức danh nghề nghiệp hiện hưởng (2đ) (Vd: C/c bồi dưỡng ngạch Chuyên viên, kế toán viên, c/c nghiệp vụ sư phạm, c/c sư phạm dạy nghề,…) </t>
    </r>
  </si>
  <si>
    <r>
      <t>3.</t>
    </r>
    <r>
      <rPr>
        <sz val="7"/>
        <rFont val="Times New Roman"/>
        <family val="1"/>
      </rPr>
      <t xml:space="preserve">   </t>
    </r>
    <r>
      <rPr>
        <sz val="13"/>
        <rFont val="Times New Roman"/>
        <family val="1"/>
      </rPr>
      <t>Được sự tín nhiệm của tập thể đơn vị đạt 75% trở lên (2đ); Từ 50% đến dưới 75% (1đ); Dưới 50% (0đ).</t>
    </r>
  </si>
  <si>
    <r>
      <t>4.</t>
    </r>
    <r>
      <rPr>
        <sz val="7"/>
        <rFont val="Times New Roman"/>
        <family val="1"/>
      </rPr>
      <t xml:space="preserve">   </t>
    </r>
    <r>
      <rPr>
        <sz val="13"/>
        <rFont val="Times New Roman"/>
        <family val="1"/>
      </rPr>
      <t>Kiêm nhiệm công tác đảng, chính quyền, đoàn thể: Kiêm nhiệm trên 2 công tác (2đ); Từ 1 đến 2 công tác (1đ); Không kiêm nhiệm (0đ)</t>
    </r>
  </si>
  <si>
    <r>
      <t>1.</t>
    </r>
    <r>
      <rPr>
        <sz val="7"/>
        <rFont val="Times New Roman"/>
        <family val="1"/>
      </rPr>
      <t xml:space="preserve">   </t>
    </r>
    <r>
      <rPr>
        <sz val="13"/>
        <rFont val="Times New Roman"/>
        <family val="1"/>
      </rPr>
      <t>Có kế hoạch hoạt động hoặc chương trình hành động hàng năm của đơn vị được Hiệu trưởng phê duyệt (2đ).</t>
    </r>
  </si>
  <si>
    <r>
      <t>1.</t>
    </r>
    <r>
      <rPr>
        <sz val="7"/>
        <rFont val="Times New Roman"/>
        <family val="1"/>
      </rPr>
      <t xml:space="preserve">   </t>
    </r>
    <r>
      <rPr>
        <sz val="13"/>
        <rFont val="Times New Roman"/>
        <family val="1"/>
      </rPr>
      <t>Đơn vị được công nhận Tập thể lao động xuất sắc (2đ); Tập thể lao động tiên tiến (1đ); Không đạt (0đ).</t>
    </r>
  </si>
  <si>
    <r>
      <t>2.</t>
    </r>
    <r>
      <rPr>
        <sz val="7"/>
        <rFont val="Times New Roman"/>
        <family val="1"/>
      </rPr>
      <t xml:space="preserve">   </t>
    </r>
    <r>
      <rPr>
        <sz val="13"/>
        <rFont val="Times New Roman"/>
        <family val="1"/>
      </rPr>
      <t>Có kết quả đánh giá xếp loại viên chức:
-  100% viên chức, người lao động thuộc đơn vị được xếp loại Hoàn thành tốt nhiệm vụ trở lên (2đ);
-  80% trở lên viên chức, người lao động thuộc đơn vị được xếp loại Hoàn thành tốt nhiệm vụ trở lên (1đ).
- Có cá nhân xếp loại không hoàn thành nhiệm vụ (0đ)</t>
    </r>
  </si>
  <si>
    <r>
      <t>3.</t>
    </r>
    <r>
      <rPr>
        <sz val="7"/>
        <rFont val="Times New Roman"/>
        <family val="1"/>
      </rPr>
      <t xml:space="preserve">   </t>
    </r>
    <r>
      <rPr>
        <sz val="13"/>
        <rFont val="Times New Roman"/>
        <family val="1"/>
      </rPr>
      <t>Số lượt CB-NV thuộc đơn vị có kết quả thi đua các tháng trong năm học xếp loại B dưới 20% (2đ); Từ 20% đến dưới 30% (1đ); Xếp loại C trở xuống (0đ).</t>
    </r>
  </si>
  <si>
    <r>
      <t>4.</t>
    </r>
    <r>
      <rPr>
        <sz val="7"/>
        <rFont val="Times New Roman"/>
        <family val="1"/>
      </rPr>
      <t xml:space="preserve">   </t>
    </r>
    <r>
      <rPr>
        <sz val="13"/>
        <rFont val="Times New Roman"/>
        <family val="1"/>
      </rPr>
      <t>Trong năm học, đơn vị không có tình trạng mất đoàn kết nội bộ (Khiếu kiện, khiếu nại về giải quyết sự việc liên quan đến chuyên môn của đơn vị) (2đ)</t>
    </r>
  </si>
  <si>
    <r>
      <t>1.</t>
    </r>
    <r>
      <rPr>
        <sz val="7"/>
        <rFont val="Times New Roman"/>
        <family val="1"/>
      </rPr>
      <t xml:space="preserve">   </t>
    </r>
    <r>
      <rPr>
        <sz val="13"/>
        <rFont val="Times New Roman"/>
        <family val="1"/>
      </rPr>
      <t>Kết quả thi đua hàng tháng trong năm học được xếp loại A (2đ); Có 1 tháng xếp loại B (1đ); Các trường hợp khác (0đ).</t>
    </r>
  </si>
  <si>
    <r>
      <t>2.</t>
    </r>
    <r>
      <rPr>
        <sz val="7"/>
        <rFont val="Times New Roman"/>
        <family val="1"/>
      </rPr>
      <t xml:space="preserve">   </t>
    </r>
    <r>
      <rPr>
        <sz val="13"/>
        <rFont val="Times New Roman"/>
        <family val="1"/>
      </rPr>
      <t xml:space="preserve">Có kết quả đánh giá xếp loại viên chức: HT Xuất sắc nhiệm vụ (2đ); HT tốt nhiệm vụ (1đ); Hoàn thành nhiệm vụ (0đ) </t>
    </r>
  </si>
  <si>
    <t>3. Trong năm không bị HĐ Thi đua nhắc nhở ghi nhận vào Sổ họp đơn vị (2đ); bị nhắc nhở 1 lần (1đ); bị nhắc nhở 2 lần trở lên (0đ)</t>
  </si>
  <si>
    <r>
      <t>4.</t>
    </r>
    <r>
      <rPr>
        <sz val="7"/>
        <rFont val="Times New Roman"/>
        <family val="1"/>
      </rPr>
      <t xml:space="preserve">   </t>
    </r>
    <r>
      <rPr>
        <sz val="13"/>
        <rFont val="Times New Roman"/>
        <family val="1"/>
      </rPr>
      <t>Thực hiện tốt nội quy cơ quan, tác phong, lề lối làm việc; không để xảy ra tai nạn lao động, giữ gìn vệ sinh chung nơi làm việc (2đ).</t>
    </r>
  </si>
  <si>
    <r>
      <t>5.</t>
    </r>
    <r>
      <rPr>
        <sz val="7"/>
        <rFont val="Times New Roman"/>
        <family val="1"/>
      </rPr>
      <t xml:space="preserve">   </t>
    </r>
    <r>
      <rPr>
        <sz val="13"/>
        <rFont val="Times New Roman"/>
        <family val="1"/>
      </rPr>
      <t>Tham gia đầy đủ, đúng giờ các cuộc họp của đơn vị và nhà trường (2đ). Vắng họp vì việc riêng có phép &lt; 03 buổi (1đ); từ 03 buổi trở lên hoặc vắng không phép 01 buổi trở lên (0đ).</t>
    </r>
  </si>
  <si>
    <r>
      <t>2.</t>
    </r>
    <r>
      <rPr>
        <sz val="7"/>
        <rFont val="Times New Roman"/>
        <family val="1"/>
      </rPr>
      <t xml:space="preserve">   </t>
    </r>
    <r>
      <rPr>
        <sz val="13"/>
        <rFont val="Times New Roman"/>
        <family val="1"/>
      </rPr>
      <t>Trong năm học, thực hiện các báo cáo của nhà trường đúng hạn (2đ)); Trễ hạn 01 lần (1đ); 2 lần trở lên (0đ).</t>
    </r>
  </si>
  <si>
    <r>
      <t>3.</t>
    </r>
    <r>
      <rPr>
        <sz val="7"/>
        <rFont val="Times New Roman"/>
        <family val="1"/>
      </rPr>
      <t>  </t>
    </r>
    <r>
      <rPr>
        <sz val="13"/>
        <rFont val="Times New Roman"/>
        <family val="1"/>
      </rPr>
      <t>Trong năm học có thời gian nghỉ ốm dưới 10 ngày (2đ); từ 10 đến 20 ngày (1đ); trên 20 ngày (0đ).</t>
    </r>
  </si>
  <si>
    <r>
      <t>4.</t>
    </r>
    <r>
      <rPr>
        <sz val="7"/>
        <rFont val="Times New Roman"/>
        <family val="1"/>
      </rPr>
      <t> </t>
    </r>
    <r>
      <rPr>
        <sz val="13"/>
        <rFont val="Times New Roman"/>
        <family val="1"/>
      </rPr>
      <t> Trong năm học không nghỉ việc riêng (2đ); Nghỉ việc riêng từ 1-3 ngày (1đ); Nghỉ việc riêng trên 3 ngày (0đ).</t>
    </r>
  </si>
  <si>
    <r>
      <t>1.</t>
    </r>
    <r>
      <rPr>
        <sz val="7"/>
        <rFont val="Times New Roman"/>
        <family val="1"/>
      </rPr>
      <t xml:space="preserve">   </t>
    </r>
    <r>
      <rPr>
        <sz val="13"/>
        <rFont val="Times New Roman"/>
        <family val="1"/>
      </rPr>
      <t>Có đóng góp các hoạt động do đoàn thể vận động: Từ 80% hoạt động trở lên (2đ); Từ 50% đến dưới 80% (1đ); Dưới 50% (0đ).</t>
    </r>
  </si>
  <si>
    <r>
      <t>2.</t>
    </r>
    <r>
      <rPr>
        <sz val="7"/>
        <rFont val="Times New Roman"/>
        <family val="1"/>
      </rPr>
      <t xml:space="preserve">   </t>
    </r>
    <r>
      <rPr>
        <sz val="13"/>
        <rFont val="Times New Roman"/>
        <family val="1"/>
      </rPr>
      <t>Tham gia các hoạt động, phong trào đoàn thể từ 50% trở lên (2đ); Dưới 50% (1đ); Không tham gia (0đ).</t>
    </r>
  </si>
  <si>
    <r>
      <t>4.</t>
    </r>
    <r>
      <rPr>
        <sz val="7"/>
        <rFont val="Times New Roman"/>
        <family val="1"/>
      </rPr>
      <t xml:space="preserve">   </t>
    </r>
    <r>
      <rPr>
        <sz val="13"/>
        <rFont val="Times New Roman"/>
        <family val="1"/>
      </rPr>
      <t>Tham gia thi đấu trong hội thao, hội thi cấp trường trở lên (2đ); Tham gia với tư cách cổ vũ (1đ); Không tham gia (0đ)</t>
    </r>
  </si>
  <si>
    <t>5.  Cá nhân đạt danh hiệu: "Học tập và làm theo gương đạo đức Hồ Chí Minh"; "Gương điển hình dân vận khéo"; "Đảng viên hoàn thành xuất sắc nhiệm vụ"; "Công đoàn viên xuất sắc" 
- Đạt 2 danh hiệu trở lên: 2đ 
- Đạt 1 danh hiệu: 1đ</t>
  </si>
  <si>
    <r>
      <t>1.</t>
    </r>
    <r>
      <rPr>
        <sz val="7"/>
        <rFont val="Times New Roman"/>
        <family val="1"/>
      </rPr>
      <t xml:space="preserve">   </t>
    </r>
    <r>
      <rPr>
        <sz val="13"/>
        <rFont val="Times New Roman"/>
        <family val="1"/>
      </rPr>
      <t>Tham gia đầy đủ và đạt yêu cầu các khóa đào tạo, bồi dưỡng nâng cao trình độ chuyên môn nghiệp vụ, bồi dưỡng chính trị; cập nhật kiến thức, công nghệ... do nhà trường cử (2đ);  Vắng 1 lần (1đ); Vắng từ 2 lần trở lên (0đ)</t>
    </r>
  </si>
  <si>
    <r>
      <t>2.</t>
    </r>
    <r>
      <rPr>
        <sz val="7"/>
        <rFont val="Times New Roman"/>
        <family val="1"/>
      </rPr>
      <t xml:space="preserve">   </t>
    </r>
    <r>
      <rPr>
        <sz val="13"/>
        <rFont val="Times New Roman"/>
        <family val="1"/>
      </rPr>
      <t>Có bài viết sáng kiến được Hội đồng đánh giá loại khá trở lên hoặc bài tham luận được đăng trên kỷ yếu Hội thảo khoa học cấp trường (2đ); Bài viết sáng kiến được Hội đồng đánh giá đạt (1đ).</t>
    </r>
  </si>
  <si>
    <t>3. Đạt CSTĐ cơ sở trở lên hoặc bằng khen/giấy khen cấp ngành trở lên (2đ), đạt LĐTT hoặc bằng khen/giấy khen cấp trường (1đ)</t>
  </si>
  <si>
    <r>
      <t>- Tiêu chuẩn 6:</t>
    </r>
    <r>
      <rPr>
        <sz val="13"/>
        <rFont val="Times New Roman"/>
        <family val="1"/>
      </rPr>
      <t xml:space="preserve"> Hoạt động xã hội</t>
    </r>
  </si>
  <si>
    <r>
      <t>3.</t>
    </r>
    <r>
      <rPr>
        <sz val="7"/>
        <rFont val="Times New Roman"/>
        <family val="1"/>
      </rPr>
      <t xml:space="preserve">   </t>
    </r>
    <r>
      <rPr>
        <sz val="13"/>
        <rFont val="Times New Roman"/>
        <family val="1"/>
      </rPr>
      <t>Đạt giải cá nhân (giải đơn) trong hội thao, hội thi cấp trường (2đ); Là thành viên thi đấu đội đạt giải trong hội thao, hội thi cấp trường (1đ)</t>
    </r>
  </si>
  <si>
    <t xml:space="preserve">           Họ và tên: NGUYỄN CHÍ NHÂN</t>
  </si>
  <si>
    <t xml:space="preserve">           Đơn vị:  Khảo thí và Đảm bảo chất lượng</t>
  </si>
  <si>
    <r>
      <t xml:space="preserve">           Trình độ chuyên môn: </t>
    </r>
    <r>
      <rPr>
        <b/>
        <i/>
        <sz val="14"/>
        <color indexed="10"/>
        <rFont val="Times New Roman"/>
        <family val="1"/>
      </rPr>
      <t>Giảng viên</t>
    </r>
  </si>
  <si>
    <t xml:space="preserve">           Nhiệm vụ được phân công:  Quản lý, Giảng dạy chuyên ngành Cơ khí</t>
  </si>
  <si>
    <t>Ths QLGD, Ks Cơ khí</t>
  </si>
  <si>
    <t>Trung cấp LLCT</t>
  </si>
  <si>
    <t>B1 Anh văn</t>
  </si>
  <si>
    <t>Tin học ứng dụng CB</t>
  </si>
  <si>
    <t>Ths QLGD</t>
  </si>
  <si>
    <t>Chứng chỉ sp bậc 2</t>
  </si>
  <si>
    <t>Tỷ lệ tín nhiệm 100%</t>
  </si>
  <si>
    <t>Trưởng phòng, Uỷ viên UBKT Đảng uỷ</t>
  </si>
  <si>
    <t>Phân công lịch công tác tuần của đơn vị trên trang egov.lltc.edu.vn</t>
  </si>
  <si>
    <t>Lịch cá nhân trên egov</t>
  </si>
  <si>
    <t>01/07 CB-NV đạt danh hiệu chiến sĩ thi đua cơ sở</t>
  </si>
  <si>
    <t xml:space="preserve"> + Có 07/07 CB-NV đạt loại HT tốt nhiệm vụ trở lên.
 + Có 00/07 CB-NV xếp loại không hoàn thành nhiệm vụ.</t>
  </si>
  <si>
    <t xml:space="preserve"> + Có 00/07 cá nhân xếp loại B/Tổng số CB-NV 
 + Có 00/07 cá nhân xếp loại C trở xuống/Tổng số CB-NV</t>
  </si>
  <si>
    <t>Không bị nhắc nhở</t>
  </si>
  <si>
    <t>Chứng chỉ tin học Ứng dụng CB</t>
  </si>
  <si>
    <t>Cá nhân tham gia đóng trên 80%hoạt động/tổng số hoạt động, phong trào của Trường</t>
  </si>
  <si>
    <t>Tham gia trên 80% hoạt động/tổng số hoạt động, phong trào của Trường</t>
  </si>
  <si>
    <t>Nguyễn Chí Nhân</t>
  </si>
  <si>
    <t>x</t>
  </si>
  <si>
    <t>A</t>
  </si>
  <si>
    <t>Võ Thị Anh Đào</t>
  </si>
  <si>
    <t>Lương Minh Dũng</t>
  </si>
  <si>
    <t>Nguyễn Thanh Sơn</t>
  </si>
  <si>
    <t>Nguyển Thị Tuyết</t>
  </si>
  <si>
    <t>B</t>
  </si>
  <si>
    <t>Vũ Thị Thu Thuỷ</t>
  </si>
  <si>
    <r>
      <t xml:space="preserve">- </t>
    </r>
    <r>
      <rPr>
        <b/>
        <sz val="12"/>
        <color theme="1"/>
        <rFont val="Times New Roman"/>
        <family val="1"/>
      </rPr>
      <t>TCh2-TC1-2 (2đ)</t>
    </r>
    <r>
      <rPr>
        <sz val="12"/>
        <color theme="1"/>
        <rFont val="Times New Roman"/>
        <family val="1"/>
      </rPr>
      <t xml:space="preserve">: Đạt 1 điểm do hiệu suất chưa đạt mức cao nhất.
- </t>
    </r>
    <r>
      <rPr>
        <b/>
        <sz val="12"/>
        <color theme="1"/>
        <rFont val="Times New Roman"/>
        <family val="1"/>
      </rPr>
      <t>TCh-TC2-2 (2đ):</t>
    </r>
    <r>
      <rPr>
        <sz val="12"/>
        <color theme="1"/>
        <rFont val="Times New Roman"/>
        <family val="1"/>
      </rPr>
      <t xml:space="preserve"> Đạt viên chức hoàn thành tốt NV
- </t>
    </r>
    <r>
      <rPr>
        <b/>
        <sz val="12"/>
        <color theme="1"/>
        <rFont val="Times New Roman"/>
        <family val="1"/>
      </rPr>
      <t>TCh2-TC3-1 (2đ)</t>
    </r>
    <r>
      <rPr>
        <sz val="12"/>
        <color theme="1"/>
        <rFont val="Times New Roman"/>
        <family val="1"/>
      </rPr>
      <t xml:space="preserve">: Đạt 1 điểm do bàn làm việc chưa bố trí gọn gàng
- </t>
    </r>
    <r>
      <rPr>
        <b/>
        <sz val="12"/>
        <color theme="1"/>
        <rFont val="Times New Roman"/>
        <family val="1"/>
      </rPr>
      <t>TCh2-TC5-3 (2đ)</t>
    </r>
    <r>
      <rPr>
        <sz val="12"/>
        <color theme="1"/>
        <rFont val="Times New Roman"/>
        <family val="1"/>
      </rPr>
      <t xml:space="preserve">: Đạt 0 điểm do chưa tham gia
- </t>
    </r>
    <r>
      <rPr>
        <b/>
        <sz val="12"/>
        <color theme="1"/>
        <rFont val="Times New Roman"/>
        <family val="1"/>
      </rPr>
      <t>TCh2-TC5-4 (2đ):</t>
    </r>
    <r>
      <rPr>
        <sz val="12"/>
        <color theme="1"/>
        <rFont val="Times New Roman"/>
        <family val="1"/>
      </rPr>
      <t xml:space="preserve"> Đạt 1 điểm do chỉ tham gia cổ vũ cho Hội thao</t>
    </r>
  </si>
  <si>
    <t>Nguyễn Yến Nhi</t>
  </si>
  <si>
    <t>07</t>
  </si>
  <si>
    <r>
      <t xml:space="preserve">TRƯỜNG CAO ĐẲNG LÝ TỰ TRỌNG
THÀNH PHỐ HỒ CHÍ MINH
</t>
    </r>
    <r>
      <rPr>
        <b/>
        <sz val="13"/>
        <color rgb="FF000000"/>
        <rFont val="Times New Roman"/>
        <family val="1"/>
      </rPr>
      <t>KHẢO THÍ VÀ ĐẢM BẢO CHẤT LƯỢNG</t>
    </r>
  </si>
  <si>
    <r>
      <t xml:space="preserve">           Chức danh nghề nghiệp (CDNN): </t>
    </r>
    <r>
      <rPr>
        <b/>
        <i/>
        <sz val="14"/>
        <color rgb="FFFF0000"/>
        <rFont val="Times New Roman"/>
        <family val="1"/>
      </rPr>
      <t>V.07.01.03</t>
    </r>
  </si>
  <si>
    <t>Có kế hoạch năm học đối với công tác khảo thí, công tác đảm bảo chất lượng, không có chữ ký Hiệu trưởng</t>
  </si>
  <si>
    <t>Viên chức hoàn thành tốt NV</t>
  </si>
  <si>
    <t>Phòng làm việc chưa thực sự gọn gàng</t>
  </si>
  <si>
    <t>Phòng làm việc và vị trí bàn làm việc chưa thực sự gọn gàng, ngăn nắp</t>
  </si>
  <si>
    <t>Tham gia Hội diễn văn nghệ</t>
  </si>
  <si>
    <t>Tham gia Hội thao cấp ngành</t>
  </si>
  <si>
    <t>Đạt danh hiệu CĐV XS</t>
  </si>
  <si>
    <t>Tham dự các lớp tập huấn về Giáo dục nghề nghiệp.</t>
  </si>
  <si>
    <t>Tham gia học tập đạt chứng chỉ tin học CB</t>
  </si>
  <si>
    <t>Có thực hiện nhưng chưa hoàn thành ở mức cao</t>
  </si>
  <si>
    <t>Không tham gia viết bài</t>
  </si>
  <si>
    <t>Đạt danh hiệu LĐTT</t>
  </si>
  <si>
    <t>Đơn vị không đạt danh hiệu</t>
  </si>
  <si>
    <r>
      <t xml:space="preserve">TRƯỜNG CAO ĐẲNG LÝ TỰ TRỌNG
THÀNH PHỐ HỒ CHÍ MINH
</t>
    </r>
    <r>
      <rPr>
        <b/>
        <sz val="13"/>
        <color indexed="8"/>
        <rFont val="Times New Roman"/>
        <family val="1"/>
      </rPr>
      <t>KHẢO THÍ VÀ ĐẢM BẢO CHẤT LƯỢNG</t>
    </r>
  </si>
  <si>
    <r>
      <t xml:space="preserve">TRƯỜNG CAO ĐẲNG LÝ TỰ TRỌNG
THÀNH PHỐ HỒ CHÍ MINH
</t>
    </r>
    <r>
      <rPr>
        <b/>
        <sz val="12"/>
        <color indexed="8"/>
        <rFont val="Times New Roman"/>
        <family val="1"/>
      </rPr>
      <t>KHẢO THÍ VÀ ĐẢM BẢO CHẤT LƯỢNG</t>
    </r>
  </si>
  <si>
    <t>Tp.HCM, ngày 27 tháng 5 năm 2019</t>
  </si>
  <si>
    <t>Tp.HCM, ngày       tháng  6 năm 2019</t>
  </si>
  <si>
    <t>Thành phố Hồ Chí Minh, ngày…… tháng 6 năm 2019</t>
  </si>
  <si>
    <t xml:space="preserve">           Họ và tên: VÕ THỊ ANH ĐÀO</t>
  </si>
  <si>
    <r>
      <t xml:space="preserve">           Trình độ chuyên môn: </t>
    </r>
    <r>
      <rPr>
        <b/>
        <i/>
        <sz val="14"/>
        <color indexed="10"/>
        <rFont val="Times New Roman"/>
        <family val="1"/>
      </rPr>
      <t>Chuyên viên</t>
    </r>
  </si>
  <si>
    <t xml:space="preserve">           Chức danh nghề nghiệp (CDNN): 01.003</t>
  </si>
  <si>
    <t xml:space="preserve">           Nhiệm vụ được phân công:  Quản lý</t>
  </si>
  <si>
    <t>Ths QLGD, Ks Điện</t>
  </si>
  <si>
    <t>Sơ cấp LLCT</t>
  </si>
  <si>
    <t>Chứng chỉ sp bậc 2/ Chứng chỉ QLNN ngạch CV</t>
  </si>
  <si>
    <t>Phó Trưởng phòng</t>
  </si>
  <si>
    <t>Viên chức hoàn thành XS nhiệm vụ</t>
  </si>
  <si>
    <t>Phòng làm việc chưa thực sự gọn gàng, ngăn nắp</t>
  </si>
  <si>
    <t>Không tham gia</t>
  </si>
  <si>
    <t>Tham gia cổ vũ Hội thao cấp ngành</t>
  </si>
  <si>
    <t>Tham dự các lớp tập huấn, học tập chính trị đầy đủ. Tham dự lớp QLNN ngạch CV</t>
  </si>
  <si>
    <t>Đạt danh hiệu LĐTT, CSTĐ</t>
  </si>
  <si>
    <r>
      <t xml:space="preserve">TRƯỜNG CAO ĐẲNG LÝ TỰ TRỌNG
THÀNH PHỐ HỒ CHÍ MINH
</t>
    </r>
    <r>
      <rPr>
        <b/>
        <sz val="13"/>
        <color indexed="8"/>
        <rFont val="Times New Roman"/>
        <family val="1"/>
      </rPr>
      <t>KHẢO THÍ &amp; ĐẢM BẢO CHẤT LƯỢNG</t>
    </r>
  </si>
  <si>
    <t>PHIẾU ĐÁNH GIÁ, XẾP LOẠI CHUYÊN MÔN, NGHIỆP VỤ ĐỐI VỚI NHÂN VIÊN NĂM HỌC 2018-2019
(Mẫu 02- Áp dụng đối với nhân viên các đơn vị chức năng)</t>
  </si>
  <si>
    <t xml:space="preserve">           Họ và tên:   LƯƠNG MINH DŨNG</t>
  </si>
  <si>
    <t xml:space="preserve">           Đơn vị:  Phòng Khảo thí &amp; đảm bảo chất lượng</t>
  </si>
  <si>
    <t xml:space="preserve">           Trình độ chuyên môn: Kỹ sư (hạng III)</t>
  </si>
  <si>
    <t xml:space="preserve">           Chức danh nghề nghiệp (CDNN): V.05.02.07</t>
  </si>
  <si>
    <t xml:space="preserve">           Nhiệm vụ được phân công: Khảo thí</t>
  </si>
  <si>
    <t>Nhân viên tự đánh giá xếp loại</t>
  </si>
  <si>
    <t>Tiêu chí 1: Năng lực chuyên môn</t>
  </si>
  <si>
    <r>
      <t>1.</t>
    </r>
    <r>
      <rPr>
        <sz val="7"/>
        <color indexed="8"/>
        <rFont val="Times New Roman"/>
        <family val="1"/>
      </rPr>
      <t xml:space="preserve">   </t>
    </r>
    <r>
      <rPr>
        <sz val="13"/>
        <color indexed="8"/>
        <rFont val="Times New Roman"/>
        <family val="1"/>
      </rPr>
      <t xml:space="preserve">Có bằng tốt nghiệp phù hợp với vị trí công tác đảm nhiệm theo quy định. </t>
    </r>
  </si>
  <si>
    <t>Tốt nghiệp chuyên ngành công nghệ thông tin.</t>
  </si>
  <si>
    <t>Kỹ sư CNTT</t>
  </si>
  <si>
    <r>
      <t>2.</t>
    </r>
    <r>
      <rPr>
        <sz val="7"/>
        <color indexed="8"/>
        <rFont val="Times New Roman"/>
        <family val="1"/>
      </rPr>
      <t xml:space="preserve">   </t>
    </r>
    <r>
      <rPr>
        <sz val="13"/>
        <color indexed="8"/>
        <rFont val="Times New Roman"/>
        <family val="1"/>
      </rPr>
      <t>Có trình độ lý luận chính trị sơ cấp trở lên.</t>
    </r>
  </si>
  <si>
    <t>Có chứng chỉ trình độ sơ cấp chính trị</t>
  </si>
  <si>
    <r>
      <t>- Tiêu chuẩn 2:</t>
    </r>
    <r>
      <rPr>
        <sz val="13"/>
        <color indexed="8"/>
        <rFont val="Times New Roman"/>
        <family val="1"/>
      </rPr>
      <t xml:space="preserve"> Trình độ ngoại ngữ, tin học</t>
    </r>
  </si>
  <si>
    <r>
      <t>1.</t>
    </r>
    <r>
      <rPr>
        <sz val="7"/>
        <color indexed="8"/>
        <rFont val="Times New Roman"/>
        <family val="1"/>
      </rPr>
      <t xml:space="preserve">   </t>
    </r>
    <r>
      <rPr>
        <sz val="13"/>
        <color indexed="8"/>
        <rFont val="Times New Roman"/>
        <family val="1"/>
      </rPr>
      <t>Trình độ ngoại ngữ (Theo quy định tại Thông tư số 01/2014/TT-BGDĐT ngày 24/01/2014 của Bộ Giáo dục và Đào tạo ban hành Khung năng lực ngoại ngữ 6 bậc dùng cho Việt Nam hoặc tương đương trở lên)
-  Đối vối nhân viên ngạch Chuyên viên và tương đương: Có trình độ ngoại ngữ Bậc 2 (A2) hoặc tương đương trở lên.
-  Đối với nhân viên ngạch Cán sự và tương đương: Có trình độ ngoại ngữ Bậc 1 (A1) hoặc tương đương trở lên</t>
    </r>
  </si>
  <si>
    <t>Chứng chỉ Tiếng Anh (Trình độ C)</t>
  </si>
  <si>
    <t>2.   Có trình độ tin học đạt chuẩn kỹ năng sử dụng công nghệ thông tin cơ bản theo quy định tại Thông tư 03/2014/TT-BTTTT ngày 11/3/2014 của Bộ Thông tin và Truyền thông quy định Chuẩn kỹ năng sử dụng công nghệ thông tin hoặc tương đương trở lên</t>
  </si>
  <si>
    <t>Kỹ sư công nghệ thông tin</t>
  </si>
  <si>
    <t>Tiêu chí 2 Năng lực nghiệp vụ</t>
  </si>
  <si>
    <r>
      <t>- Tiêu chuẩn 1:</t>
    </r>
    <r>
      <rPr>
        <sz val="13"/>
        <color indexed="8"/>
        <rFont val="Times New Roman"/>
        <family val="1"/>
      </rPr>
      <t xml:space="preserve"> Năng lực thực hiện công việc</t>
    </r>
  </si>
  <si>
    <r>
      <t>1.</t>
    </r>
    <r>
      <rPr>
        <sz val="7"/>
        <color indexed="8"/>
        <rFont val="Times New Roman"/>
        <family val="1"/>
      </rPr>
      <t xml:space="preserve">   </t>
    </r>
    <r>
      <rPr>
        <sz val="13"/>
        <color indexed="8"/>
        <rFont val="Times New Roman"/>
        <family val="1"/>
      </rPr>
      <t>Có chứng chỉ bồi dưỡng nghiệp vụ phù hợp với vị trí đảm nhiệm (C/c Chuyên viên, Cán sự, Kế toán viên, bồi dưỡng nghiệp vụ hành chính, thư viện, kỹ thuật viên….)</t>
    </r>
  </si>
  <si>
    <t>Chứng chỉ ICDL (đang chờ nhận chứng chỉ)</t>
  </si>
  <si>
    <r>
      <t>2.</t>
    </r>
    <r>
      <rPr>
        <sz val="7"/>
        <rFont val="Times New Roman"/>
        <family val="1"/>
      </rPr>
      <t xml:space="preserve">   </t>
    </r>
    <r>
      <rPr>
        <sz val="13"/>
        <rFont val="Times New Roman"/>
        <family val="1"/>
      </rPr>
      <t>Thực hiện yêu cầu của CBQL về việc lập kế hoạch, tổng hợp báo cáo, thống kê ghi chép tiến độ hoàn thành nội dung công tác đang đảm nhiệm: Thực hiện báo cáo, ghi chép đầy đủ dưới dạng file/văn bản giấy (2đ); Thực hiện báo cáo, ghi chép không thường xuyên (1đ); Không báo cáo, ghi chép (0đ)</t>
    </r>
  </si>
  <si>
    <t>Thực hiện tổng hợp các đơn phúc khảo và một số công việc của phòng</t>
  </si>
  <si>
    <t>Thực hiện cập nhật và thống kê dữ liệutrên phần mềm PMT-EMS</t>
  </si>
  <si>
    <r>
      <t>3.</t>
    </r>
    <r>
      <rPr>
        <sz val="13"/>
        <color indexed="8"/>
        <rFont val="Times New Roman"/>
        <family val="1"/>
      </rPr>
      <t> Có lập lịch làm việc cá nhân trên egov và gán quyền xem cho CB, NV trong đơn vị</t>
    </r>
  </si>
  <si>
    <t>Tạo lịch cá nhân trên egov</t>
  </si>
  <si>
    <t>Có thực hiện báo cáo lịch cá nhân trên trang egov.lttc.edu.vn</t>
  </si>
  <si>
    <r>
      <t>4.</t>
    </r>
    <r>
      <rPr>
        <sz val="7"/>
        <rFont val="Times New Roman"/>
        <family val="1"/>
      </rPr>
      <t xml:space="preserve">   </t>
    </r>
    <r>
      <rPr>
        <sz val="13"/>
        <rFont val="Times New Roman"/>
        <family val="1"/>
      </rPr>
      <t>Nhiệt tình, cẩn thận, nghiêm túc và trách nhiệm với công việc: 01 lần sai sót (2đ); 02 lần sai sót (1đ); 03 lần sai sót trở lên (0đ)</t>
    </r>
  </si>
  <si>
    <r>
      <t>5.</t>
    </r>
    <r>
      <rPr>
        <sz val="7"/>
        <rFont val="Times New Roman"/>
        <family val="1"/>
      </rPr>
      <t xml:space="preserve">   </t>
    </r>
    <r>
      <rPr>
        <sz val="13"/>
        <rFont val="Times New Roman"/>
        <family val="1"/>
      </rPr>
      <t>Hoàn thành công việc theo tiến độ được giao: Hoàn thành đúng hạn (2đ); 2 lần trễ hạn (1đ); 3 lần trễ hạn trở lên (0đ)</t>
    </r>
  </si>
  <si>
    <r>
      <t>6.</t>
    </r>
    <r>
      <rPr>
        <sz val="7"/>
        <rFont val="Times New Roman"/>
        <family val="1"/>
      </rPr>
      <t xml:space="preserve">   </t>
    </r>
    <r>
      <rPr>
        <sz val="13"/>
        <rFont val="Times New Roman"/>
        <family val="1"/>
      </rPr>
      <t>Có thời gian làm việc tại trường từ 2 năm trở lên (2đ); Từ 1 đến dưới 2 năm (1đ); Dưới 1 năm (0đ).</t>
    </r>
  </si>
  <si>
    <t>Làm việc từ năm 2010</t>
  </si>
  <si>
    <r>
      <t>- Tiêu chuẩn 2:</t>
    </r>
    <r>
      <rPr>
        <sz val="13"/>
        <color indexed="8"/>
        <rFont val="Times New Roman"/>
        <family val="1"/>
      </rPr>
      <t xml:space="preserve"> Ý thức chấp hành kỷ luật</t>
    </r>
  </si>
  <si>
    <r>
      <t>1.</t>
    </r>
    <r>
      <rPr>
        <sz val="7"/>
        <color indexed="8"/>
        <rFont val="Times New Roman"/>
        <family val="1"/>
      </rPr>
      <t xml:space="preserve">   </t>
    </r>
    <r>
      <rPr>
        <sz val="13"/>
        <color indexed="8"/>
        <rFont val="Times New Roman"/>
        <family val="1"/>
      </rPr>
      <t>Kết quả thi đua hàng tháng trong năm học được xếp loại A (2đ); Có 1 tháng xếp loại B (1đ); Các trường hợp khác (0đ).</t>
    </r>
  </si>
  <si>
    <t>Thi đua xếp loại A từ tháng 09/2018 đến nay</t>
  </si>
  <si>
    <r>
      <t>2.</t>
    </r>
    <r>
      <rPr>
        <sz val="7"/>
        <color indexed="8"/>
        <rFont val="Times New Roman"/>
        <family val="1"/>
      </rPr>
      <t xml:space="preserve">   </t>
    </r>
    <r>
      <rPr>
        <sz val="13"/>
        <color indexed="8"/>
        <rFont val="Times New Roman"/>
        <family val="1"/>
      </rPr>
      <t xml:space="preserve">Có kết quả đánh giá xếp loại viên chức, người lao động: HT Xuất sắc nhiệm vụ (2đ); HT tốt nhiệm vụ (1đ); Hoàn thành nhiệm vụ (0đ) </t>
    </r>
  </si>
  <si>
    <r>
      <t>4.</t>
    </r>
    <r>
      <rPr>
        <sz val="7"/>
        <color indexed="8"/>
        <rFont val="Times New Roman"/>
        <family val="1"/>
      </rPr>
      <t xml:space="preserve">   </t>
    </r>
    <r>
      <rPr>
        <sz val="13"/>
        <color indexed="8"/>
        <rFont val="Times New Roman"/>
        <family val="1"/>
      </rPr>
      <t>Thực hiện tốt nội quy cơ quan, tác phong, lề lối làm việc; không để xảy ra tai nạn lao động, giữ gìn vệ sinh chung nơi làm việc (2đ).</t>
    </r>
  </si>
  <si>
    <r>
      <t>5.</t>
    </r>
    <r>
      <rPr>
        <sz val="7"/>
        <color indexed="8"/>
        <rFont val="Times New Roman"/>
        <family val="1"/>
      </rPr>
      <t xml:space="preserve">   </t>
    </r>
    <r>
      <rPr>
        <sz val="13"/>
        <color indexed="8"/>
        <rFont val="Times New Roman"/>
        <family val="1"/>
      </rPr>
      <t>Tham gia đầy đủ, đúng giờ các cuộc họp của đơn vị và nhà trường (2đ). Vắng họp vì việc riêng có phép &lt; 03 buổi (1đ); từ 03 buổi trở lên hoặc vắng không phép 01 buổi trở lên (0đ).</t>
    </r>
  </si>
  <si>
    <t>Vắng có phép đối với các buổi họp của Chi đoàn GV</t>
  </si>
  <si>
    <r>
      <t>- Tiêu chuẩn 3:</t>
    </r>
    <r>
      <rPr>
        <sz val="13"/>
        <color indexed="8"/>
        <rFont val="Times New Roman"/>
        <family val="1"/>
      </rPr>
      <t xml:space="preserve"> Tác phong làm việc</t>
    </r>
  </si>
  <si>
    <r>
      <t>1.</t>
    </r>
    <r>
      <rPr>
        <sz val="7"/>
        <color indexed="8"/>
        <rFont val="Times New Roman"/>
        <family val="1"/>
      </rPr>
      <t xml:space="preserve">   </t>
    </r>
    <r>
      <rPr>
        <sz val="13"/>
        <color indexed="8"/>
        <rFont val="Times New Roman"/>
        <family val="1"/>
      </rPr>
      <t>Hồ sơ công việc của cá nhân: Bàn làm việc ngăn nắp; sắp xếp lưu trữ hồ sơ nơi làm việc gọn gàng; chuyển hồ sơ do cá nhân phụ trách về lưu trữ trường đúng qui định. Đạt 3 nội dung (2đ), đạt 2 nội dung (1đ), đạt 1 nội dung (0đ)</t>
    </r>
  </si>
  <si>
    <t>Bàm làm việc chưa gọn gàng</t>
  </si>
  <si>
    <r>
      <t>2.</t>
    </r>
    <r>
      <rPr>
        <sz val="13"/>
        <rFont val="Times New Roman"/>
        <family val="1"/>
      </rPr>
      <t xml:space="preserve"> Sử dụng tốt máy móc thiết bị công nghệ phục vụ công tác chuyên môn (VD: máy vi tính đối với nhân viên văn phòng; thiết bị/công cụ đối với nhân viên kỹ thuật….).</t>
    </r>
  </si>
  <si>
    <r>
      <t>3.</t>
    </r>
    <r>
      <rPr>
        <sz val="7"/>
        <color indexed="8"/>
        <rFont val="Times New Roman"/>
        <family val="1"/>
      </rPr>
      <t>  </t>
    </r>
    <r>
      <rPr>
        <sz val="13"/>
        <color indexed="8"/>
        <rFont val="Times New Roman"/>
        <family val="1"/>
      </rPr>
      <t>Trong năm học có thời gian nghỉ ốm dưới 10 ngày (2đ); từ 10 đến 20 ngày (1đ); trên 20 ngày (0đ).</t>
    </r>
  </si>
  <si>
    <r>
      <t>- Tiêu chuẩn 4:</t>
    </r>
    <r>
      <rPr>
        <sz val="13"/>
        <color indexed="8"/>
        <rFont val="Times New Roman"/>
        <family val="1"/>
      </rPr>
      <t xml:space="preserve"> Kỹ năng thực hiện công việc</t>
    </r>
  </si>
  <si>
    <r>
      <t>1.</t>
    </r>
    <r>
      <rPr>
        <sz val="7"/>
        <color indexed="8"/>
        <rFont val="Times New Roman"/>
        <family val="1"/>
      </rPr>
      <t xml:space="preserve">   </t>
    </r>
    <r>
      <rPr>
        <sz val="13"/>
        <color indexed="8"/>
        <rFont val="Times New Roman"/>
        <family val="1"/>
      </rPr>
      <t xml:space="preserve">Kỹ năng làm việc nhóm, phối hợp với đồng nghiệp hoàn thành công tác. Tư duy, sáng tạo, chủ động và hoạt động độc lập.         </t>
    </r>
  </si>
  <si>
    <r>
      <t>2.</t>
    </r>
    <r>
      <rPr>
        <sz val="7"/>
        <rFont val="Times New Roman"/>
        <family val="1"/>
      </rPr>
      <t>  </t>
    </r>
    <r>
      <rPr>
        <sz val="13"/>
        <rFont val="Times New Roman"/>
        <family val="1"/>
      </rPr>
      <t xml:space="preserve">Kỹ năng giao tiếp với cấp trên, với đồng nghiệp, với nhân dân,…: Không bị đồng nghiệp, phụ huynh, khách, học sinh... phản ảnh, phê bình thái độ, cách giải quyết công việc (2đ); bị phản ảnh, phê bình 1 lần (1đ); bị phản ảnh, phê bình từ 2 lần trở lên (0đ) </t>
    </r>
  </si>
  <si>
    <t xml:space="preserve">  </t>
  </si>
  <si>
    <r>
      <t>- Tiêu chuẩn 5:</t>
    </r>
    <r>
      <rPr>
        <sz val="13"/>
        <color indexed="8"/>
        <rFont val="Times New Roman"/>
        <family val="1"/>
      </rPr>
      <t xml:space="preserve"> Hoạt động xã hội</t>
    </r>
  </si>
  <si>
    <r>
      <t>1.</t>
    </r>
    <r>
      <rPr>
        <sz val="7"/>
        <color indexed="8"/>
        <rFont val="Times New Roman"/>
        <family val="1"/>
      </rPr>
      <t xml:space="preserve">   </t>
    </r>
    <r>
      <rPr>
        <sz val="13"/>
        <color indexed="8"/>
        <rFont val="Times New Roman"/>
        <family val="1"/>
      </rPr>
      <t>Có đóng góp các hoạt động do đoàn thể tổ chức từ 80% hoạt động trở lên (2 điểm); Từ 50% đến dưới 80% (1 điểm); Dưới 50% (0 điểm).</t>
    </r>
  </si>
  <si>
    <r>
      <t>2.</t>
    </r>
    <r>
      <rPr>
        <sz val="7"/>
        <color indexed="8"/>
        <rFont val="Times New Roman"/>
        <family val="1"/>
      </rPr>
      <t xml:space="preserve">   </t>
    </r>
    <r>
      <rPr>
        <sz val="13"/>
        <color indexed="8"/>
        <rFont val="Times New Roman"/>
        <family val="1"/>
      </rPr>
      <t>Tham gia các hoạt động, phong trào đoàn thể từ 50% trở lên (2 điểm); Dưới 50% (1 điểm); Không tham gia (0 điểm).</t>
    </r>
  </si>
  <si>
    <r>
      <t>3.</t>
    </r>
    <r>
      <rPr>
        <sz val="7"/>
        <rFont val="Times New Roman"/>
        <family val="1"/>
      </rPr>
      <t xml:space="preserve">   </t>
    </r>
    <r>
      <rPr>
        <sz val="13"/>
        <rFont val="Times New Roman"/>
        <family val="1"/>
      </rPr>
      <t>Đạt giải cá nhân (giải đơn) trong hội thao, hội thi cấp trường (2 điểm); Là thành viên thi đấu đội đạt giải trong hội thao, hội thi cấp trường (1 điểm)</t>
    </r>
  </si>
  <si>
    <r>
      <t>4.</t>
    </r>
    <r>
      <rPr>
        <sz val="7"/>
        <rFont val="Times New Roman"/>
        <family val="1"/>
      </rPr>
      <t xml:space="preserve">   </t>
    </r>
    <r>
      <rPr>
        <sz val="13"/>
        <rFont val="Times New Roman"/>
        <family val="1"/>
      </rPr>
      <t>Tham gia thi đấu trong hội thao, hội thi cấp trường trở lên (2 điểm); Tham gia với tư cách cổ vũ (1 điểm); Không tham gia (0 điểm)</t>
    </r>
  </si>
  <si>
    <t>Chỉ tham gia cổ vũ</t>
  </si>
  <si>
    <t>5. Đạt danh hiệu Công đoàn viên xuất sắc</t>
  </si>
  <si>
    <r>
      <t>- Tiêu chuẩn 1:</t>
    </r>
    <r>
      <rPr>
        <sz val="13"/>
        <color indexed="8"/>
        <rFont val="Times New Roman"/>
        <family val="1"/>
      </rPr>
      <t xml:space="preserve"> Học tập, bồi dưỡng nâng cao</t>
    </r>
  </si>
  <si>
    <t xml:space="preserve"> </t>
  </si>
  <si>
    <t>Tham gia (lớp học chuẩn tin học do Sở LĐTBXH tổ chức; lớp học bổ sung kiến thức về GVC)</t>
  </si>
  <si>
    <r>
      <t>- Tiêu chuẩn 2:</t>
    </r>
    <r>
      <rPr>
        <sz val="13"/>
        <color indexed="8"/>
        <rFont val="Times New Roman"/>
        <family val="1"/>
      </rPr>
      <t xml:space="preserve"> Đổi mới sáng tạo trong công tác</t>
    </r>
  </si>
  <si>
    <r>
      <t>1.</t>
    </r>
    <r>
      <rPr>
        <sz val="7"/>
        <color indexed="8"/>
        <rFont val="Times New Roman"/>
        <family val="1"/>
      </rPr>
      <t xml:space="preserve">   </t>
    </r>
    <r>
      <rPr>
        <sz val="13"/>
        <color indexed="8"/>
        <rFont val="Times New Roman"/>
        <family val="1"/>
      </rPr>
      <t>Tích cực đóng góp ý kiến xây dựng công tác chuyên môn, nghiệp vụ trong đơn vị</t>
    </r>
  </si>
  <si>
    <t>Thực hiện tốt công tác hỗ trợ thi trắc nghiệm online</t>
  </si>
  <si>
    <r>
      <t>2.</t>
    </r>
    <r>
      <rPr>
        <sz val="7"/>
        <color indexed="8"/>
        <rFont val="Times New Roman"/>
        <family val="1"/>
      </rPr>
      <t xml:space="preserve">   </t>
    </r>
    <r>
      <rPr>
        <sz val="13"/>
        <color indexed="8"/>
        <rFont val="Times New Roman"/>
        <family val="1"/>
      </rPr>
      <t>Có bài viết sáng kiến được Hội đồng đánh giá khá trở lên (2 điểm); Đạt (1 điểm).</t>
    </r>
  </si>
  <si>
    <t>Bài viết SKKN đạt trên 81 điểm</t>
  </si>
  <si>
    <t>3. Đạt CSTĐ cơ sở trở lên hoặc bằng khen/giấy khen cấp ngành trở lên (2 điểm), đạt LĐTT hoặc bằng khen/giấy khen cấp trường (1 điểm)</t>
  </si>
  <si>
    <t>Đạt danh hiệu LĐTT, giấy khen về bài viết SKKN</t>
  </si>
  <si>
    <t>Tp.HCM, ngày 26 tháng 03 năm 2019</t>
  </si>
  <si>
    <t>Tp.HCM, ngày…… tháng …… năm 201</t>
  </si>
  <si>
    <r>
      <t xml:space="preserve">TRƯỜNG CAO ĐẲNG LÝ TỰ TRỌNG
THÀNH PHỐ HỒ CHÍ MINH
</t>
    </r>
    <r>
      <rPr>
        <b/>
        <sz val="13"/>
        <color indexed="8"/>
        <rFont val="Times New Roman"/>
        <family val="1"/>
      </rPr>
      <t>PHÒNG KHẢO THÍ VÀ ĐẢM BẢO CHẤT LƯỢNG</t>
    </r>
  </si>
  <si>
    <t xml:space="preserve">           Họ và tên:   NGUYỄN THANH SƠN</t>
  </si>
  <si>
    <t xml:space="preserve">           Đơn vị:  Phòng Khảo thí và Đảm bảo chất lượng</t>
  </si>
  <si>
    <t xml:space="preserve">           Trình độ chuyên môn: Cử nhân Ngữ văn</t>
  </si>
  <si>
    <t xml:space="preserve">           Chức danh nghề nghiệp (CDNN): Chuyên viên 01.003</t>
  </si>
  <si>
    <t xml:space="preserve">           Nhiệm vụ được phân công:  Nhân viên</t>
  </si>
  <si>
    <t>Cử nhân khoa học ngành Ngữ văn ( ĐHSP.TPHCM-1996)- Số hiệu B 00478</t>
  </si>
  <si>
    <t>Trung cấp Chính trị (2003)- Số 58751 QL/HVCTQG</t>
  </si>
  <si>
    <t>Chứng chỉ B tiếng Anh (2006) Số B 956190</t>
  </si>
  <si>
    <t xml:space="preserve">Chứng chỉ Tin học ứng dụng trình độ A (2006)- Số 1022/CNTT </t>
  </si>
  <si>
    <t>Chứng chỉ Bồi dưỡng nghiệp vụ QLNN ngạch Chuyên viên (ĐHNV Hà Nội -2019)- Số 1905224421</t>
  </si>
  <si>
    <t>Thực hiện đầy đủ, chính xác các nội dung báo cáo. Tính cẩn thận nên hiệu suất chưa đạt mức cao nhất</t>
  </si>
  <si>
    <t>Có thực hiện lịch cá nhân trên trang egov.lttc.edu.vn</t>
  </si>
  <si>
    <t>Công tác tại trường năm 2011</t>
  </si>
  <si>
    <t>Đạt loại A từ tháng 09/2018</t>
  </si>
  <si>
    <t>Viên chức hoàn thành tốt nhiệm vụ</t>
  </si>
  <si>
    <t>Bàn làm việc chưa được bố trí gọn gàng.</t>
  </si>
  <si>
    <t>Tham gia lớp quản lý nhà nước ngạch chuyên viên đạt kết quả tốt</t>
  </si>
  <si>
    <t>Tp.HCM, ngày 29 tháng 5 năm 2019</t>
  </si>
  <si>
    <t xml:space="preserve">                            Nguyễn Thanh Sơn</t>
  </si>
  <si>
    <t xml:space="preserve">           Họ và tên:  NGUYỄN THỊ TUYẾT</t>
  </si>
  <si>
    <r>
      <t xml:space="preserve">           Trình độ chuyên môn: </t>
    </r>
    <r>
      <rPr>
        <b/>
        <i/>
        <sz val="14"/>
        <color indexed="10"/>
        <rFont val="Times New Roman"/>
        <family val="1"/>
      </rPr>
      <t>Cán sự</t>
    </r>
  </si>
  <si>
    <t xml:space="preserve">           Chức danh nghề nghiệp (CDNN): 01.004</t>
  </si>
  <si>
    <t xml:space="preserve">           Nhiệm vụ được phân công:  Nhân viên phòng Khảo thí &amp; ĐBCL</t>
  </si>
  <si>
    <t>Bằng Kỹ sư CNTT</t>
  </si>
  <si>
    <t>Chứng chỉ B Tiếng anh</t>
  </si>
  <si>
    <t>Chứng chỉ bồi dưỡng ngạch chuyên viên</t>
  </si>
  <si>
    <t>Chứng chỉ ngạch CV</t>
  </si>
  <si>
    <t>Báo cáo công việc đã thực hiện gửi Trưởng đơn vị</t>
  </si>
  <si>
    <t>Thực hiện công tác cập nhật và thống kê từ phần mềm PMT-EMS và các báo cáo theo yêu cầu của đơn vị</t>
  </si>
  <si>
    <t>Lịch cá nhân trên Egov (Nghiệp vụ chung/lịch cá nhân)</t>
  </si>
  <si>
    <t>Số lần xảy ra sai sót chuyên môn trong năm: 0</t>
  </si>
  <si>
    <t>Số lần không hoàn thành công việc đúng thời hạn: 0</t>
  </si>
  <si>
    <t>Làm việc tại trường từ năm 2006</t>
  </si>
  <si>
    <t>Được xếp loại A từ tháng 09/2018</t>
  </si>
  <si>
    <t>Số lần bị ghi nhận vào Sổ họp đơn vị: 0</t>
  </si>
  <si>
    <t>Số buổi vắng họp (có lý do, không có lý do): 0</t>
  </si>
  <si>
    <t>Bàn làm việc chưa được gọn gàng, ngăn nắp.</t>
  </si>
  <si>
    <t>Số lần bị phản ánh: 0</t>
  </si>
  <si>
    <t>Cá nhân tham gia đóng góp …….hoạt động/tổng số hoạt động, phong trào của Trường</t>
  </si>
  <si>
    <t>Tham gia trên 80% hoạt động</t>
  </si>
  <si>
    <t>…….hoạt động/tổng số hoạt động, phong trào của Trường</t>
  </si>
  <si>
    <t>Chưa tham gia</t>
  </si>
  <si>
    <t>Tham gia cổ vũ Hội thao</t>
  </si>
  <si>
    <t xml:space="preserve"> Số lần vắng</t>
  </si>
  <si>
    <t>Tham dự lớp học tập nâng cao trình độ CNTT do Sở LĐTBXH tổ chức</t>
  </si>
  <si>
    <t>Trong năm chưa tham gia</t>
  </si>
  <si>
    <t>Biên bản họp đơn vị</t>
  </si>
  <si>
    <t>Thực hiện tốt việc tính khối lượng coi, chấm thi. Hỗ trợ công tác ĐBCL giáo dục nghề nghiệp</t>
  </si>
  <si>
    <t>Không có bài viết SKKN</t>
  </si>
  <si>
    <t>Tp.HCM, ngày  28 tháng 05 năm 2019</t>
  </si>
  <si>
    <t>Tp.HCM, ngày…… tháng …… năm 2019</t>
  </si>
  <si>
    <t>Nguyễn Thị Tuyết</t>
  </si>
  <si>
    <r>
      <t xml:space="preserve">TRƯỜNG CAO ĐẲNG LÝ TỰ TRỌNG
THÀNH PHỐ HỒ CHÍ MINH
</t>
    </r>
    <r>
      <rPr>
        <b/>
        <sz val="13"/>
        <color indexed="8"/>
        <rFont val="Times New Roman"/>
        <family val="1"/>
      </rPr>
      <t>KHẢO THÍ &amp; ĐBCL</t>
    </r>
  </si>
  <si>
    <r>
      <t xml:space="preserve">           Họ và tên:   </t>
    </r>
    <r>
      <rPr>
        <b/>
        <i/>
        <sz val="14"/>
        <color indexed="10"/>
        <rFont val="Times New Roman"/>
        <family val="1"/>
      </rPr>
      <t>NGUYỄN YẾN NHI</t>
    </r>
  </si>
  <si>
    <t xml:space="preserve">           Đơn vị:  Phòng Khảo thí &amp; ĐBCL</t>
  </si>
  <si>
    <r>
      <t xml:space="preserve">           Trình độ chuyên môn: </t>
    </r>
    <r>
      <rPr>
        <b/>
        <i/>
        <sz val="14"/>
        <color indexed="10"/>
        <rFont val="Times New Roman"/>
        <family val="1"/>
      </rPr>
      <t>Cử nhân</t>
    </r>
  </si>
  <si>
    <r>
      <t xml:space="preserve">           Chức danh nghề nghiệp (CDNN): </t>
    </r>
    <r>
      <rPr>
        <b/>
        <i/>
        <sz val="14"/>
        <color indexed="10"/>
        <rFont val="Times New Roman"/>
        <family val="1"/>
      </rPr>
      <t xml:space="preserve"> Chuyên viên 01.003</t>
    </r>
  </si>
  <si>
    <t>Cử nhân Tài chính - Ngân hàng</t>
  </si>
  <si>
    <t>Chứng chỉ B Anh văn</t>
  </si>
  <si>
    <t>Chứng chỉ B Tin học</t>
  </si>
  <si>
    <t>Chứng chỉ Bồi dưỡng Nghiệp vụ quản lý NN ngạch Chuyên viên năm 2017</t>
  </si>
  <si>
    <t>Thực hiện tốt công tác văn thư, hành chính của đơn vị</t>
  </si>
  <si>
    <t>Có thực hiện lập lịch cá nhân trên trang egov.lttc.edu.vn</t>
  </si>
  <si>
    <t>Số lần xảy ra sai sót chuyên môn trong năm</t>
  </si>
  <si>
    <t>Số lần không hoàn thành công việc đúng thời hạn</t>
  </si>
  <si>
    <t>Làm việc từ năm 2012</t>
  </si>
  <si>
    <t>Xếp loại A từ tháng 09/2018</t>
  </si>
  <si>
    <t>Số lần bị ghi nhận vào Sổ họp đơn vị</t>
  </si>
  <si>
    <t>Số buổi vắng họp (có lý do, không có lý do)</t>
  </si>
  <si>
    <t>Bàn làm việc chưa gọn gàng</t>
  </si>
  <si>
    <t>Số lần bị phản ánh</t>
  </si>
  <si>
    <t>Cá nhân tham gia đóng góp 85 % hoạt động/tổng số hoạt động, phong trào của Trường</t>
  </si>
  <si>
    <t>Tham gia tốt và đầy đủ các phong trào</t>
  </si>
  <si>
    <t>70% hoạt động/tổng số hoạt động, phong trào của Trường</t>
  </si>
  <si>
    <t>Tham dự các lớp tập huấn về Khởi nghiệp, các lớp bồi dưỡng Đoàn hội</t>
  </si>
  <si>
    <t>Đạt danh hiệu CSTĐ, LĐTT</t>
  </si>
  <si>
    <t>Tp.HCM, ngày 28 tháng 5 năm 2019</t>
  </si>
  <si>
    <t>Tp.HCM, ngày…… tháng 6 năm 2019</t>
  </si>
  <si>
    <t xml:space="preserve">           Họ và tên:   VŨ THỊ THU THỦY</t>
  </si>
  <si>
    <t xml:space="preserve">           Trình độ chuyên môn: Cử nhân Kinh tế</t>
  </si>
  <si>
    <t xml:space="preserve">           Chức danh nghề nghiệp (CDNN): Cán sự 01.004</t>
  </si>
  <si>
    <t>Cử nhân Kinh tế
Trung cấp Tin học - Kế toán</t>
  </si>
  <si>
    <t xml:space="preserve">Chứng chỉ B tiếng Anh </t>
  </si>
  <si>
    <t xml:space="preserve">Chứng chỉ Tin học trình độ A </t>
  </si>
  <si>
    <t>Chứng chỉ Bồi dưỡng nghiệp vụ QLNN ngạch Chuyên viên</t>
  </si>
  <si>
    <t>Thực hiện tốt các nội dung báo cáo đầy đủ, đúng các nội dung. Tuy nhiên còn chưa thực sự chủ động.</t>
  </si>
  <si>
    <t>Làm việc từ năm 2006</t>
  </si>
  <si>
    <t>Bàn làm việc chưa thực sự gọn gàng</t>
  </si>
  <si>
    <t>Tham gia đầy đủ các buổi học tập chính trị, thời sự</t>
  </si>
  <si>
    <t>Không có tham gia khoá học nào trong năm</t>
  </si>
  <si>
    <t>Vũ Thị Thu Thủy</t>
  </si>
  <si>
    <r>
      <t xml:space="preserve">- </t>
    </r>
    <r>
      <rPr>
        <b/>
        <sz val="12.5"/>
        <color theme="1"/>
        <rFont val="Times New Roman"/>
        <family val="1"/>
      </rPr>
      <t>TCh2-TC1-1 (2đ)</t>
    </r>
    <r>
      <rPr>
        <sz val="12.5"/>
        <color theme="1"/>
        <rFont val="Times New Roman"/>
        <family val="1"/>
      </rPr>
      <t xml:space="preserve">: Đạt 1 điểm do có xây dựng kế hoạch hoạt động các lĩnh vực kèm theo biên bản Hội nghị CBCC đơn vị, chưa được Hiệu trưởng duyệt.
- </t>
    </r>
    <r>
      <rPr>
        <b/>
        <sz val="12.5"/>
        <color theme="1"/>
        <rFont val="Times New Roman"/>
        <family val="1"/>
      </rPr>
      <t>TCh2-TC3-5 (2đ)</t>
    </r>
    <r>
      <rPr>
        <sz val="12.5"/>
        <color theme="1"/>
        <rFont val="Times New Roman"/>
        <family val="1"/>
      </rPr>
      <t xml:space="preserve">: Đạt 0 điểm do đơn vị không đạt danh hiệu nào
- </t>
    </r>
    <r>
      <rPr>
        <b/>
        <sz val="12.5"/>
        <color theme="1"/>
        <rFont val="Times New Roman"/>
        <family val="1"/>
      </rPr>
      <t>TCh2-TC4-2 (2đ)</t>
    </r>
    <r>
      <rPr>
        <sz val="12.5"/>
        <color theme="1"/>
        <rFont val="Times New Roman"/>
        <family val="1"/>
      </rPr>
      <t xml:space="preserve">: Đạt 1 điểm do chỉ đạt viên chức hoàn thành NV
- </t>
    </r>
    <r>
      <rPr>
        <b/>
        <sz val="12.5"/>
        <color theme="1"/>
        <rFont val="Times New Roman"/>
        <family val="1"/>
      </rPr>
      <t>TCh2-TC4-4 (2đ)</t>
    </r>
    <r>
      <rPr>
        <sz val="12.5"/>
        <color theme="1"/>
        <rFont val="Times New Roman"/>
        <family val="1"/>
      </rPr>
      <t xml:space="preserve">: Đạt 1 điểm do phòng làm việc của đơn vị chưa được bố trí ngăn nắp, gọn gàng.
- </t>
    </r>
    <r>
      <rPr>
        <b/>
        <sz val="12.5"/>
        <color theme="1"/>
        <rFont val="Times New Roman"/>
        <family val="1"/>
      </rPr>
      <t>TCh2-TC5-1 (2đ)</t>
    </r>
    <r>
      <rPr>
        <sz val="12.5"/>
        <color theme="1"/>
        <rFont val="Times New Roman"/>
        <family val="1"/>
      </rPr>
      <t xml:space="preserve">: Đạt 1 điểm do bàn và vị trí làm việc của cá nhân chưa bố trí ngăn nắp, gọn gàng.
- </t>
    </r>
    <r>
      <rPr>
        <b/>
        <sz val="12.5"/>
        <color theme="1"/>
        <rFont val="Times New Roman"/>
        <family val="1"/>
      </rPr>
      <t>TCh2-TC6-3 (2đ)</t>
    </r>
    <r>
      <rPr>
        <sz val="12.5"/>
        <color theme="1"/>
        <rFont val="Times New Roman"/>
        <family val="1"/>
      </rPr>
      <t xml:space="preserve">: Đạt 1 điểm vì có tham gia Hội diễn văn nghệ
- </t>
    </r>
    <r>
      <rPr>
        <b/>
        <sz val="12.5"/>
        <color theme="1"/>
        <rFont val="Times New Roman"/>
        <family val="1"/>
      </rPr>
      <t>TCh2-TC6-5 (2đ)</t>
    </r>
    <r>
      <rPr>
        <sz val="12.5"/>
        <color theme="1"/>
        <rFont val="Times New Roman"/>
        <family val="1"/>
      </rPr>
      <t xml:space="preserve">: Đạt 1 điểm vì chỉ đạt danh hiệu Công đoàn viên XS
- </t>
    </r>
    <r>
      <rPr>
        <b/>
        <sz val="12.5"/>
        <color theme="1"/>
        <rFont val="Times New Roman"/>
        <family val="1"/>
      </rPr>
      <t>TCh3-TC2-1 (2đ)</t>
    </r>
    <r>
      <rPr>
        <sz val="12.5"/>
        <color theme="1"/>
        <rFont val="Times New Roman"/>
        <family val="1"/>
      </rPr>
      <t>: Đạt 1 điểm vì có thực hiện nhưng chưa đạt hiệu quả cao nhất (Các biều mẫu hệ thống quản lý chất lượng theo chuẩn ISO)
-</t>
    </r>
    <r>
      <rPr>
        <b/>
        <sz val="12.5"/>
        <color theme="1"/>
        <rFont val="Times New Roman"/>
        <family val="1"/>
      </rPr>
      <t>TCh3-TC2-2 (2đ)</t>
    </r>
    <r>
      <rPr>
        <sz val="12.5"/>
        <color theme="1"/>
        <rFont val="Times New Roman"/>
        <family val="1"/>
      </rPr>
      <t xml:space="preserve">: Đạt 0 điểm vì không có bài viết SKKN.
- </t>
    </r>
    <r>
      <rPr>
        <b/>
        <sz val="12.5"/>
        <color theme="1"/>
        <rFont val="Times New Roman"/>
        <family val="1"/>
      </rPr>
      <t>TCh3-TC2-3 (2đ</t>
    </r>
    <r>
      <rPr>
        <sz val="12.5"/>
        <color theme="1"/>
        <rFont val="Times New Roman"/>
        <family val="1"/>
      </rPr>
      <t>): Đạt 1 điểm do đạt danh hiệu LĐTT</t>
    </r>
  </si>
  <si>
    <r>
      <t xml:space="preserve">- </t>
    </r>
    <r>
      <rPr>
        <b/>
        <sz val="12.5"/>
        <color theme="1"/>
        <rFont val="Times New Roman"/>
        <family val="1"/>
      </rPr>
      <t>TCh1-TC1-2 (2đ)</t>
    </r>
    <r>
      <rPr>
        <sz val="12.5"/>
        <color theme="1"/>
        <rFont val="Times New Roman"/>
        <family val="1"/>
      </rPr>
      <t xml:space="preserve">: Đạt 1 điểm do chỉ đạt sơ cấp LLCT.
- </t>
    </r>
    <r>
      <rPr>
        <b/>
        <sz val="12.5"/>
        <color theme="1"/>
        <rFont val="Times New Roman"/>
        <family val="1"/>
      </rPr>
      <t>TCh2-TC1-2 (2đ)</t>
    </r>
    <r>
      <rPr>
        <sz val="12.5"/>
        <color theme="1"/>
        <rFont val="Times New Roman"/>
        <family val="1"/>
      </rPr>
      <t xml:space="preserve">: Đạt 1 điểm do chỉ có một chức vụ
- </t>
    </r>
    <r>
      <rPr>
        <b/>
        <sz val="12.5"/>
        <color theme="1"/>
        <rFont val="Times New Roman"/>
        <family val="1"/>
      </rPr>
      <t>TCh2-TC2-1 (2đ):</t>
    </r>
    <r>
      <rPr>
        <sz val="12.5"/>
        <color theme="1"/>
        <rFont val="Times New Roman"/>
        <family val="1"/>
      </rPr>
      <t xml:space="preserve"> Đạt 1 điểm do có kế hoạch mà chưa được Hiệu trưởng duyệt
- </t>
    </r>
    <r>
      <rPr>
        <b/>
        <sz val="12.5"/>
        <color theme="1"/>
        <rFont val="Times New Roman"/>
        <family val="1"/>
      </rPr>
      <t>TCh2-TC3-5 (2đ):</t>
    </r>
    <r>
      <rPr>
        <sz val="12.5"/>
        <color theme="1"/>
        <rFont val="Times New Roman"/>
        <family val="1"/>
      </rPr>
      <t xml:space="preserve"> Đạt 0 điểm do đơn vị không đạt danh hiệu nào
- </t>
    </r>
    <r>
      <rPr>
        <b/>
        <sz val="12.5"/>
        <color theme="1"/>
        <rFont val="Times New Roman"/>
        <family val="1"/>
      </rPr>
      <t>TCh2-TC4-4 (2đ):</t>
    </r>
    <r>
      <rPr>
        <sz val="12.5"/>
        <color theme="1"/>
        <rFont val="Times New Roman"/>
        <family val="1"/>
      </rPr>
      <t xml:space="preserve"> Đạt 1 điểm do phòng làm việc chưa thực sự gọn gàng
- </t>
    </r>
    <r>
      <rPr>
        <b/>
        <sz val="12.5"/>
        <color theme="1"/>
        <rFont val="Times New Roman"/>
        <family val="1"/>
      </rPr>
      <t>TCh2-TC5-1 (2đ):</t>
    </r>
    <r>
      <rPr>
        <sz val="12.5"/>
        <color theme="1"/>
        <rFont val="Times New Roman"/>
        <family val="1"/>
      </rPr>
      <t xml:space="preserve"> Đạt 1 điểm do bàn làm việc chưa thực sự gọn gàng
- </t>
    </r>
    <r>
      <rPr>
        <b/>
        <sz val="12.5"/>
        <color theme="1"/>
        <rFont val="Times New Roman"/>
        <family val="1"/>
      </rPr>
      <t>TCh2-TC6-3 (2đ):</t>
    </r>
    <r>
      <rPr>
        <sz val="12.5"/>
        <color theme="1"/>
        <rFont val="Times New Roman"/>
        <family val="1"/>
      </rPr>
      <t xml:space="preserve"> Đạt 0 điểm do không tham gia
- </t>
    </r>
    <r>
      <rPr>
        <b/>
        <sz val="12.5"/>
        <color theme="1"/>
        <rFont val="Times New Roman"/>
        <family val="1"/>
      </rPr>
      <t>TCh2-TC6-4 (2đ):</t>
    </r>
    <r>
      <rPr>
        <sz val="12.5"/>
        <color theme="1"/>
        <rFont val="Times New Roman"/>
        <family val="1"/>
      </rPr>
      <t xml:space="preserve"> Đạt 1 điểm do chỉ tham gia cổ vũ
- </t>
    </r>
    <r>
      <rPr>
        <b/>
        <sz val="12.5"/>
        <color theme="1"/>
        <rFont val="Times New Roman"/>
        <family val="1"/>
      </rPr>
      <t>TCh3-TC2-1 (2đ):</t>
    </r>
    <r>
      <rPr>
        <sz val="12.5"/>
        <color theme="1"/>
        <rFont val="Times New Roman"/>
        <family val="1"/>
      </rPr>
      <t xml:space="preserve"> Đạt 1 điểm do chưa hoàn thành ở mức cao.</t>
    </r>
  </si>
  <si>
    <r>
      <t xml:space="preserve">- </t>
    </r>
    <r>
      <rPr>
        <b/>
        <sz val="12.5"/>
        <color theme="1"/>
        <rFont val="Times New Roman"/>
        <family val="1"/>
      </rPr>
      <t>TCh2-TC2-5 (2đ)</t>
    </r>
    <r>
      <rPr>
        <sz val="12.5"/>
        <color theme="1"/>
        <rFont val="Times New Roman"/>
        <family val="1"/>
      </rPr>
      <t xml:space="preserve">: Đạt 1 điểm do chưa sinh hoạt đầy đủ các bổi sinh hoạt của Chi đoàn GV (có phép).
- </t>
    </r>
    <r>
      <rPr>
        <b/>
        <sz val="12.5"/>
        <color theme="1"/>
        <rFont val="Times New Roman"/>
        <family val="1"/>
      </rPr>
      <t>TCh2-TC3-1 (2đ)</t>
    </r>
    <r>
      <rPr>
        <sz val="12.5"/>
        <color theme="1"/>
        <rFont val="Times New Roman"/>
        <family val="1"/>
      </rPr>
      <t xml:space="preserve">: Đạt 1 điểm do bàn làm việc chưa gọn gàng.
- </t>
    </r>
    <r>
      <rPr>
        <b/>
        <sz val="12.5"/>
        <color theme="1"/>
        <rFont val="Times New Roman"/>
        <family val="1"/>
      </rPr>
      <t>TC2-TC5-3 (2đ)</t>
    </r>
    <r>
      <rPr>
        <sz val="12.5"/>
        <color theme="1"/>
        <rFont val="Times New Roman"/>
        <family val="1"/>
      </rPr>
      <t xml:space="preserve">: Đạt 1 điểm do có tham gia hội diễn văn nghệ.
- </t>
    </r>
    <r>
      <rPr>
        <b/>
        <sz val="12.5"/>
        <color theme="1"/>
        <rFont val="Times New Roman"/>
        <family val="1"/>
      </rPr>
      <t>TCh2-TC5-4 (2đ)</t>
    </r>
    <r>
      <rPr>
        <sz val="12.5"/>
        <color theme="1"/>
        <rFont val="Times New Roman"/>
        <family val="1"/>
      </rPr>
      <t>: Đạt 1 điểm do có tham gia cổ vũ cho Hội thao.</t>
    </r>
  </si>
  <si>
    <r>
      <t>-</t>
    </r>
    <r>
      <rPr>
        <b/>
        <sz val="12.5"/>
        <color theme="1"/>
        <rFont val="Times New Roman"/>
        <family val="1"/>
      </rPr>
      <t>TCh2-TC2-2 (2đ)</t>
    </r>
    <r>
      <rPr>
        <sz val="12.5"/>
        <color theme="1"/>
        <rFont val="Times New Roman"/>
        <family val="1"/>
      </rPr>
      <t xml:space="preserve">: Đạt 1 điểm do chỉ xếp loại viên chức hoàn thành tốt NV.
- </t>
    </r>
    <r>
      <rPr>
        <b/>
        <sz val="12.5"/>
        <color theme="1"/>
        <rFont val="Times New Roman"/>
        <family val="1"/>
      </rPr>
      <t>TCh2-TC3-1 (2đ)</t>
    </r>
    <r>
      <rPr>
        <sz val="12.5"/>
        <color theme="1"/>
        <rFont val="Times New Roman"/>
        <family val="1"/>
      </rPr>
      <t xml:space="preserve">: Đạt 1 điểm do bàn làm việc chưa thực sự gọn gàng.
- </t>
    </r>
    <r>
      <rPr>
        <b/>
        <sz val="12.5"/>
        <color theme="1"/>
        <rFont val="Times New Roman"/>
        <family val="1"/>
      </rPr>
      <t>TCh2-TC5-3 (2đ)</t>
    </r>
    <r>
      <rPr>
        <sz val="12.5"/>
        <color theme="1"/>
        <rFont val="Times New Roman"/>
        <family val="1"/>
      </rPr>
      <t xml:space="preserve">: Đạt 0 điểm do chưa tham gia hoạt động.
- </t>
    </r>
    <r>
      <rPr>
        <b/>
        <sz val="12.5"/>
        <color theme="1"/>
        <rFont val="Times New Roman"/>
        <family val="1"/>
      </rPr>
      <t>TCh2-TC5-4 (2đ):</t>
    </r>
    <r>
      <rPr>
        <sz val="12.5"/>
        <color theme="1"/>
        <rFont val="Times New Roman"/>
        <family val="1"/>
      </rPr>
      <t xml:space="preserve"> Đạt 1 điểm do chỉ tham gia cổ vũ cho Hội thao.
- </t>
    </r>
    <r>
      <rPr>
        <b/>
        <sz val="12.5"/>
        <color theme="1"/>
        <rFont val="Times New Roman"/>
        <family val="1"/>
      </rPr>
      <t>TCh3-TC1-2 (2đ):</t>
    </r>
    <r>
      <rPr>
        <sz val="12.5"/>
        <color theme="1"/>
        <rFont val="Times New Roman"/>
        <family val="1"/>
      </rPr>
      <t xml:space="preserve"> Đạt 0 điểm do chưa tham dự lớp học nào
- </t>
    </r>
    <r>
      <rPr>
        <b/>
        <sz val="12.5"/>
        <color theme="1"/>
        <rFont val="Times New Roman"/>
        <family val="1"/>
      </rPr>
      <t>TCh3-TC2-2 (2đ):</t>
    </r>
    <r>
      <rPr>
        <sz val="12.5"/>
        <color theme="1"/>
        <rFont val="Times New Roman"/>
        <family val="1"/>
      </rPr>
      <t xml:space="preserve"> Đạt 0 điểm do không có bài viết SKKN
- </t>
    </r>
    <r>
      <rPr>
        <b/>
        <sz val="12.5"/>
        <color theme="1"/>
        <rFont val="Times New Roman"/>
        <family val="1"/>
      </rPr>
      <t>TCh3-TC2-3 (2đ)</t>
    </r>
    <r>
      <rPr>
        <sz val="12.5"/>
        <color theme="1"/>
        <rFont val="Times New Roman"/>
        <family val="1"/>
      </rPr>
      <t>: Đạt 1 điểm do chỉ đạt danh hiệu LĐTT</t>
    </r>
  </si>
  <si>
    <r>
      <t xml:space="preserve">- </t>
    </r>
    <r>
      <rPr>
        <b/>
        <sz val="12.5"/>
        <color theme="1"/>
        <rFont val="Times New Roman"/>
        <family val="1"/>
      </rPr>
      <t>TCh2-TC3-1 (2đ)</t>
    </r>
    <r>
      <rPr>
        <sz val="12.5"/>
        <color theme="1"/>
        <rFont val="Times New Roman"/>
        <family val="1"/>
      </rPr>
      <t xml:space="preserve">: Đạt 1 điểm do bàn làm việc chưa thực sự gọn gàng.
- </t>
    </r>
    <r>
      <rPr>
        <b/>
        <sz val="12.5"/>
        <color theme="1"/>
        <rFont val="Times New Roman"/>
        <family val="1"/>
      </rPr>
      <t>TCh3-TC1-2 (2đ)</t>
    </r>
    <r>
      <rPr>
        <sz val="12.5"/>
        <color theme="1"/>
        <rFont val="Times New Roman"/>
        <family val="1"/>
      </rPr>
      <t>: Đạt 0 điểm do chưa tham dự lớp học nào</t>
    </r>
  </si>
  <si>
    <r>
      <t xml:space="preserve">- </t>
    </r>
    <r>
      <rPr>
        <b/>
        <sz val="12.5"/>
        <color theme="1"/>
        <rFont val="Times New Roman"/>
        <family val="1"/>
      </rPr>
      <t>TCh2-TC1-2 (2đ)</t>
    </r>
    <r>
      <rPr>
        <sz val="12.5"/>
        <color theme="1"/>
        <rFont val="Times New Roman"/>
        <family val="1"/>
      </rPr>
      <t xml:space="preserve">: Đạt 1 điểm do chưa thực sự chủ động
- </t>
    </r>
    <r>
      <rPr>
        <b/>
        <sz val="12.5"/>
        <color theme="1"/>
        <rFont val="Times New Roman"/>
        <family val="1"/>
      </rPr>
      <t>TCh2-TC2-2 (2đ)</t>
    </r>
    <r>
      <rPr>
        <sz val="12.5"/>
        <color theme="1"/>
        <rFont val="Times New Roman"/>
        <family val="1"/>
      </rPr>
      <t xml:space="preserve">: Đạt 1 điểm do chỉ xếp loại viên chức hoàn thành NV.
- </t>
    </r>
    <r>
      <rPr>
        <b/>
        <sz val="12.5"/>
        <color theme="1"/>
        <rFont val="Times New Roman"/>
        <family val="1"/>
      </rPr>
      <t>TCh2-TC3-1 (2đ)</t>
    </r>
    <r>
      <rPr>
        <sz val="12.5"/>
        <color theme="1"/>
        <rFont val="Times New Roman"/>
        <family val="1"/>
      </rPr>
      <t xml:space="preserve">: Đạt 1 điểm do bàn làm việc chưa thực sự ngăn nắp.
- </t>
    </r>
    <r>
      <rPr>
        <b/>
        <sz val="12.5"/>
        <color theme="1"/>
        <rFont val="Times New Roman"/>
        <family val="1"/>
      </rPr>
      <t>TCh2-TC5-3 (2đ):</t>
    </r>
    <r>
      <rPr>
        <sz val="12.5"/>
        <color theme="1"/>
        <rFont val="Times New Roman"/>
        <family val="1"/>
      </rPr>
      <t xml:space="preserve"> Đạt 1 điểm do có tham gia Hội diễn văn nghệ.
- </t>
    </r>
    <r>
      <rPr>
        <b/>
        <sz val="12.5"/>
        <color theme="1"/>
        <rFont val="Times New Roman"/>
        <family val="1"/>
      </rPr>
      <t>TCh2-TC3-4 (2đ):</t>
    </r>
    <r>
      <rPr>
        <sz val="12.5"/>
        <color theme="1"/>
        <rFont val="Times New Roman"/>
        <family val="1"/>
      </rPr>
      <t xml:space="preserve"> Đạt 1 điểm do không tham gia
- </t>
    </r>
    <r>
      <rPr>
        <b/>
        <sz val="12.5"/>
        <color theme="1"/>
        <rFont val="Times New Roman"/>
        <family val="1"/>
      </rPr>
      <t>TCh3-TC1-2 (2đ:</t>
    </r>
    <r>
      <rPr>
        <sz val="12.5"/>
        <color theme="1"/>
        <rFont val="Times New Roman"/>
        <family val="1"/>
      </rPr>
      <t xml:space="preserve"> Đạt 0 điểm do không tham gia khoá học bồi dưỡng nào trong năm
- </t>
    </r>
    <r>
      <rPr>
        <b/>
        <sz val="12.5"/>
        <color theme="1"/>
        <rFont val="Times New Roman"/>
        <family val="1"/>
      </rPr>
      <t>TCh3-TC2-2 (2đ):</t>
    </r>
    <r>
      <rPr>
        <sz val="12.5"/>
        <color theme="1"/>
        <rFont val="Times New Roman"/>
        <family val="1"/>
      </rPr>
      <t xml:space="preserve"> Đạt 0 điểm do không tham gia viết bài
- </t>
    </r>
    <r>
      <rPr>
        <b/>
        <sz val="12.5"/>
        <color theme="1"/>
        <rFont val="Times New Roman"/>
        <family val="1"/>
      </rPr>
      <t>TCh3-TC2-3 (2đ)</t>
    </r>
    <r>
      <rPr>
        <sz val="12.5"/>
        <color theme="1"/>
        <rFont val="Times New Roman"/>
        <family val="1"/>
      </rPr>
      <t>: Đạt 1 điểm do đạt danh hiệu LĐTT</t>
    </r>
  </si>
</sst>
</file>

<file path=xl/styles.xml><?xml version="1.0" encoding="utf-8"?>
<styleSheet xmlns="http://schemas.openxmlformats.org/spreadsheetml/2006/main" xmlns:mc="http://schemas.openxmlformats.org/markup-compatibility/2006" xmlns:x14ac="http://schemas.microsoft.com/office/spreadsheetml/2009/9/ac" mc:Ignorable="x14ac">
  <fonts count="35" x14ac:knownFonts="1">
    <font>
      <sz val="13"/>
      <color theme="1"/>
      <name val="Times New Roman"/>
      <family val="2"/>
    </font>
    <font>
      <sz val="13"/>
      <color indexed="8"/>
      <name val="Times New Roman"/>
      <family val="1"/>
    </font>
    <font>
      <sz val="7"/>
      <color indexed="8"/>
      <name val="Times New Roman"/>
      <family val="1"/>
    </font>
    <font>
      <b/>
      <i/>
      <sz val="14"/>
      <color indexed="10"/>
      <name val="Times New Roman"/>
      <family val="1"/>
    </font>
    <font>
      <sz val="13"/>
      <name val="Times New Roman"/>
      <family val="1"/>
    </font>
    <font>
      <sz val="7"/>
      <name val="Times New Roman"/>
      <family val="1"/>
    </font>
    <font>
      <i/>
      <sz val="13"/>
      <color indexed="8"/>
      <name val="Times New Roman"/>
      <family val="1"/>
    </font>
    <font>
      <b/>
      <sz val="13"/>
      <name val="Times New Roman"/>
      <family val="1"/>
    </font>
    <font>
      <b/>
      <sz val="13"/>
      <color indexed="8"/>
      <name val="Times New Roman"/>
      <family val="1"/>
    </font>
    <font>
      <sz val="12"/>
      <name val="Times New Roman"/>
      <family val="1"/>
    </font>
    <font>
      <sz val="13"/>
      <color rgb="FF000000"/>
      <name val="Times New Roman"/>
      <family val="1"/>
    </font>
    <font>
      <b/>
      <sz val="13"/>
      <color rgb="FF000000"/>
      <name val="Times New Roman"/>
      <family val="1"/>
    </font>
    <font>
      <sz val="12"/>
      <color rgb="FF000000"/>
      <name val="Times New Roman"/>
      <family val="1"/>
    </font>
    <font>
      <sz val="13"/>
      <color theme="1"/>
      <name val="Times New Roman"/>
      <family val="1"/>
    </font>
    <font>
      <b/>
      <sz val="13"/>
      <color rgb="FFFF0000"/>
      <name val="Times New Roman"/>
      <family val="1"/>
    </font>
    <font>
      <b/>
      <sz val="13"/>
      <color theme="1"/>
      <name val="Times New Roman"/>
      <family val="1"/>
    </font>
    <font>
      <sz val="14"/>
      <color rgb="FF000000"/>
      <name val="Times New Roman"/>
      <family val="1"/>
    </font>
    <font>
      <i/>
      <sz val="9"/>
      <color rgb="FF000000"/>
      <name val="Times New Roman"/>
      <family val="1"/>
    </font>
    <font>
      <b/>
      <i/>
      <sz val="13"/>
      <color theme="1"/>
      <name val="Times New Roman"/>
      <family val="1"/>
    </font>
    <font>
      <b/>
      <sz val="14"/>
      <color rgb="FF000000"/>
      <name val="Times New Roman"/>
      <family val="1"/>
    </font>
    <font>
      <i/>
      <sz val="13"/>
      <color rgb="FF000000"/>
      <name val="Times New Roman"/>
      <family val="1"/>
    </font>
    <font>
      <sz val="10"/>
      <color theme="1"/>
      <name val="Times New Roman"/>
      <family val="1"/>
    </font>
    <font>
      <b/>
      <i/>
      <sz val="10"/>
      <color rgb="FFFF0000"/>
      <name val="Times New Roman"/>
      <family val="1"/>
    </font>
    <font>
      <b/>
      <sz val="10"/>
      <color rgb="FFFF0000"/>
      <name val="Times New Roman"/>
      <family val="1"/>
    </font>
    <font>
      <sz val="10"/>
      <color rgb="FF000000"/>
      <name val="Times New Roman"/>
      <family val="1"/>
    </font>
    <font>
      <sz val="10"/>
      <color rgb="FFFF0000"/>
      <name val="Times New Roman"/>
      <family val="1"/>
    </font>
    <font>
      <b/>
      <i/>
      <sz val="14"/>
      <color rgb="FFFF0000"/>
      <name val="Times New Roman"/>
      <family val="1"/>
    </font>
    <font>
      <sz val="12"/>
      <color theme="1"/>
      <name val="Times New Roman"/>
      <family val="1"/>
    </font>
    <font>
      <b/>
      <sz val="12"/>
      <color theme="1"/>
      <name val="Times New Roman"/>
      <family val="1"/>
    </font>
    <font>
      <b/>
      <sz val="12"/>
      <color indexed="8"/>
      <name val="Times New Roman"/>
      <family val="1"/>
    </font>
    <font>
      <b/>
      <i/>
      <sz val="13"/>
      <color rgb="FF000000"/>
      <name val="Times New Roman"/>
      <family val="1"/>
    </font>
    <font>
      <sz val="10"/>
      <name val="Times New Roman"/>
      <family val="1"/>
    </font>
    <font>
      <sz val="14"/>
      <color theme="1"/>
      <name val="Times New Roman"/>
      <family val="1"/>
    </font>
    <font>
      <sz val="12.5"/>
      <color theme="1"/>
      <name val="Times New Roman"/>
      <family val="1"/>
    </font>
    <font>
      <b/>
      <sz val="12.5"/>
      <color theme="1"/>
      <name val="Times New Roman"/>
      <family val="1"/>
    </font>
  </fonts>
  <fills count="6">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0"/>
        <bgColor indexed="64"/>
      </patternFill>
    </fill>
    <fill>
      <patternFill patternType="solid">
        <fgColor theme="7" tint="0.79998168889431442"/>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1">
    <xf numFmtId="0" fontId="0" fillId="0" borderId="0"/>
  </cellStyleXfs>
  <cellXfs count="93">
    <xf numFmtId="0" fontId="0" fillId="0" borderId="0" xfId="0"/>
    <xf numFmtId="0" fontId="10" fillId="2" borderId="0" xfId="0" applyFont="1" applyFill="1" applyAlignment="1">
      <alignment horizontal="center" vertical="center" wrapText="1"/>
    </xf>
    <xf numFmtId="0" fontId="11" fillId="2" borderId="0" xfId="0" applyFont="1" applyFill="1" applyAlignment="1">
      <alignment horizontal="center" vertical="center" wrapText="1"/>
    </xf>
    <xf numFmtId="0" fontId="10" fillId="2" borderId="0" xfId="0" applyFont="1" applyFill="1" applyAlignment="1">
      <alignment vertical="top" wrapText="1"/>
    </xf>
    <xf numFmtId="0" fontId="12" fillId="0" borderId="0" xfId="0" applyFont="1" applyAlignment="1">
      <alignment vertical="center"/>
    </xf>
    <xf numFmtId="0" fontId="13" fillId="0" borderId="0" xfId="0" applyFont="1"/>
    <xf numFmtId="0" fontId="14" fillId="2" borderId="1" xfId="0" applyFont="1" applyFill="1" applyBorder="1" applyAlignment="1">
      <alignment horizontal="center" vertical="center" wrapText="1"/>
    </xf>
    <xf numFmtId="0" fontId="15" fillId="2" borderId="1" xfId="0" applyFont="1" applyFill="1" applyBorder="1" applyAlignment="1">
      <alignment horizontal="justify" vertical="center" wrapText="1"/>
    </xf>
    <xf numFmtId="0" fontId="13" fillId="2" borderId="1" xfId="0" applyFont="1" applyFill="1" applyBorder="1" applyAlignment="1">
      <alignment horizontal="justify" vertical="center" wrapText="1"/>
    </xf>
    <xf numFmtId="0" fontId="10" fillId="2" borderId="1" xfId="0" applyFont="1" applyFill="1" applyBorder="1" applyAlignment="1">
      <alignment horizontal="center" vertical="center" wrapText="1"/>
    </xf>
    <xf numFmtId="0" fontId="10" fillId="2" borderId="0" xfId="0" applyFont="1" applyFill="1" applyAlignment="1">
      <alignment horizontal="center" vertical="top" wrapText="1"/>
    </xf>
    <xf numFmtId="0" fontId="16" fillId="0" borderId="0" xfId="0" quotePrefix="1" applyFont="1" applyAlignment="1">
      <alignment vertical="center"/>
    </xf>
    <xf numFmtId="0" fontId="17" fillId="0" borderId="0" xfId="0" applyFont="1" applyAlignment="1">
      <alignment vertical="center"/>
    </xf>
    <xf numFmtId="0" fontId="13" fillId="0" borderId="0" xfId="0" quotePrefix="1" applyFont="1"/>
    <xf numFmtId="0" fontId="18" fillId="2" borderId="1" xfId="0" applyFont="1" applyFill="1" applyBorder="1" applyAlignment="1">
      <alignment horizontal="center" vertical="center" wrapText="1"/>
    </xf>
    <xf numFmtId="0" fontId="13" fillId="2" borderId="1" xfId="0" applyFont="1" applyFill="1" applyBorder="1" applyAlignment="1">
      <alignment horizontal="center" vertical="center" wrapText="1"/>
    </xf>
    <xf numFmtId="0" fontId="13" fillId="3" borderId="1" xfId="0" applyFont="1" applyFill="1" applyBorder="1" applyAlignment="1">
      <alignment horizontal="center" vertical="center" wrapText="1"/>
    </xf>
    <xf numFmtId="0" fontId="13" fillId="0" borderId="0" xfId="0" applyFont="1" applyFill="1"/>
    <xf numFmtId="0" fontId="18" fillId="0" borderId="1" xfId="0" applyFont="1" applyFill="1" applyBorder="1" applyAlignment="1">
      <alignment horizontal="center" vertical="center" wrapText="1"/>
    </xf>
    <xf numFmtId="0" fontId="13" fillId="0" borderId="1" xfId="0" applyFont="1" applyFill="1" applyBorder="1" applyAlignment="1">
      <alignment horizontal="center" vertical="center" wrapText="1"/>
    </xf>
    <xf numFmtId="0" fontId="16" fillId="4" borderId="0" xfId="0" quotePrefix="1" applyFont="1" applyFill="1" applyAlignment="1">
      <alignment vertical="center"/>
    </xf>
    <xf numFmtId="0" fontId="13" fillId="5" borderId="1" xfId="0" applyFont="1" applyFill="1" applyBorder="1" applyAlignment="1">
      <alignment horizontal="center" vertical="center" wrapText="1"/>
    </xf>
    <xf numFmtId="0" fontId="11" fillId="2" borderId="1" xfId="0" applyFont="1" applyFill="1" applyBorder="1" applyAlignment="1">
      <alignment horizontal="center" vertical="center" wrapText="1"/>
    </xf>
    <xf numFmtId="0" fontId="15" fillId="2" borderId="1" xfId="0" applyFont="1" applyFill="1" applyBorder="1" applyAlignment="1">
      <alignment horizontal="center" vertical="center" wrapText="1"/>
    </xf>
    <xf numFmtId="0" fontId="19" fillId="0" borderId="0" xfId="0" applyFont="1" applyAlignment="1">
      <alignment horizontal="center" vertical="center"/>
    </xf>
    <xf numFmtId="0" fontId="20" fillId="0" borderId="0" xfId="0" applyFont="1" applyAlignment="1">
      <alignment horizontal="center" vertical="center"/>
    </xf>
    <xf numFmtId="0" fontId="11" fillId="0" borderId="0" xfId="0" applyFont="1" applyAlignment="1">
      <alignment horizontal="center" vertical="center"/>
    </xf>
    <xf numFmtId="0" fontId="4" fillId="2" borderId="1" xfId="0" applyFont="1" applyFill="1" applyBorder="1" applyAlignment="1">
      <alignment horizontal="justify" vertical="center" wrapText="1"/>
    </xf>
    <xf numFmtId="0" fontId="4" fillId="4" borderId="1" xfId="0" applyFont="1" applyFill="1" applyBorder="1" applyAlignment="1">
      <alignment horizontal="justify" vertical="center" wrapText="1"/>
    </xf>
    <xf numFmtId="0" fontId="11" fillId="2" borderId="1" xfId="0" applyFont="1" applyFill="1" applyBorder="1" applyAlignment="1">
      <alignment horizontal="center" vertical="center" wrapText="1"/>
    </xf>
    <xf numFmtId="0" fontId="20" fillId="0" borderId="0" xfId="0" applyFont="1" applyAlignment="1">
      <alignment horizontal="center" vertical="center"/>
    </xf>
    <xf numFmtId="0" fontId="15" fillId="2" borderId="1" xfId="0" applyFont="1" applyFill="1" applyBorder="1" applyAlignment="1">
      <alignment horizontal="center" vertical="center" wrapText="1"/>
    </xf>
    <xf numFmtId="0" fontId="11" fillId="0" borderId="0" xfId="0" applyFont="1" applyAlignment="1">
      <alignment horizontal="center" vertical="center"/>
    </xf>
    <xf numFmtId="0" fontId="19" fillId="0" borderId="0" xfId="0" applyFont="1" applyAlignment="1">
      <alignment horizontal="center" vertical="center"/>
    </xf>
    <xf numFmtId="0" fontId="7" fillId="2" borderId="1" xfId="0" applyFont="1" applyFill="1" applyBorder="1" applyAlignment="1">
      <alignment horizontal="justify" vertical="center" wrapText="1"/>
    </xf>
    <xf numFmtId="0" fontId="7" fillId="2" borderId="1" xfId="0" applyFont="1" applyFill="1" applyBorder="1" applyAlignment="1">
      <alignment vertical="center" wrapText="1"/>
    </xf>
    <xf numFmtId="0" fontId="15" fillId="2" borderId="1" xfId="0" applyFont="1" applyFill="1" applyBorder="1" applyAlignment="1">
      <alignment horizontal="center" vertical="center" wrapText="1"/>
    </xf>
    <xf numFmtId="0" fontId="11" fillId="2" borderId="1" xfId="0" applyFont="1" applyFill="1" applyBorder="1" applyAlignment="1">
      <alignment horizontal="center" vertical="center" wrapText="1"/>
    </xf>
    <xf numFmtId="0" fontId="13" fillId="0" borderId="1" xfId="0" quotePrefix="1" applyFont="1" applyBorder="1" applyAlignment="1">
      <alignment horizontal="center" vertical="center"/>
    </xf>
    <xf numFmtId="0" fontId="4" fillId="0" borderId="2" xfId="0" applyFont="1" applyBorder="1" applyAlignment="1">
      <alignment vertical="center" wrapText="1"/>
    </xf>
    <xf numFmtId="0" fontId="9" fillId="0" borderId="2" xfId="0" applyFont="1" applyBorder="1" applyAlignment="1">
      <alignment vertical="center" wrapText="1"/>
    </xf>
    <xf numFmtId="0" fontId="21" fillId="2" borderId="1" xfId="0" applyFont="1" applyFill="1" applyBorder="1" applyAlignment="1">
      <alignment horizontal="center" vertical="center" wrapText="1"/>
    </xf>
    <xf numFmtId="0" fontId="22" fillId="2" borderId="1" xfId="0" applyFont="1" applyFill="1" applyBorder="1" applyAlignment="1">
      <alignment horizontal="center" vertical="center" wrapText="1"/>
    </xf>
    <xf numFmtId="0" fontId="21" fillId="0" borderId="1" xfId="0" applyFont="1" applyFill="1" applyBorder="1" applyAlignment="1">
      <alignment horizontal="center" vertical="center" wrapText="1"/>
    </xf>
    <xf numFmtId="0" fontId="23" fillId="2" borderId="1" xfId="0" applyFont="1" applyFill="1" applyBorder="1" applyAlignment="1">
      <alignment horizontal="center" vertical="center" wrapText="1"/>
    </xf>
    <xf numFmtId="0" fontId="24" fillId="2" borderId="1" xfId="0" applyFont="1" applyFill="1" applyBorder="1" applyAlignment="1">
      <alignment horizontal="justify" vertical="center" wrapText="1"/>
    </xf>
    <xf numFmtId="0" fontId="24" fillId="2" borderId="1" xfId="0" applyFont="1" applyFill="1" applyBorder="1" applyAlignment="1">
      <alignment horizontal="center" vertical="center" wrapText="1"/>
    </xf>
    <xf numFmtId="0" fontId="22" fillId="2" borderId="1" xfId="0" applyFont="1" applyFill="1" applyBorder="1" applyAlignment="1">
      <alignment horizontal="justify" vertical="center" wrapText="1"/>
    </xf>
    <xf numFmtId="0" fontId="25" fillId="2" borderId="1" xfId="0" applyFont="1" applyFill="1" applyBorder="1" applyAlignment="1">
      <alignment horizontal="justify" vertical="center" wrapText="1"/>
    </xf>
    <xf numFmtId="0" fontId="25" fillId="2" borderId="1" xfId="0" applyFont="1" applyFill="1" applyBorder="1" applyAlignment="1">
      <alignment horizontal="center" vertical="center" wrapText="1"/>
    </xf>
    <xf numFmtId="0" fontId="7" fillId="2" borderId="1" xfId="0" quotePrefix="1" applyFont="1" applyFill="1" applyBorder="1" applyAlignment="1">
      <alignment vertical="center" wrapText="1"/>
    </xf>
    <xf numFmtId="0" fontId="20" fillId="0" borderId="0" xfId="0" applyFont="1" applyAlignment="1">
      <alignment horizontal="center" vertical="center"/>
    </xf>
    <xf numFmtId="0" fontId="15" fillId="2" borderId="1" xfId="0" applyFont="1" applyFill="1" applyBorder="1" applyAlignment="1">
      <alignment horizontal="center" vertical="center" wrapText="1"/>
    </xf>
    <xf numFmtId="0" fontId="11" fillId="2" borderId="1" xfId="0" applyFont="1" applyFill="1" applyBorder="1" applyAlignment="1">
      <alignment horizontal="center" vertical="center" wrapText="1"/>
    </xf>
    <xf numFmtId="0" fontId="11" fillId="0" borderId="0" xfId="0" applyFont="1" applyAlignment="1">
      <alignment horizontal="center" vertical="center"/>
    </xf>
    <xf numFmtId="0" fontId="19" fillId="0" borderId="0" xfId="0" applyFont="1" applyAlignment="1">
      <alignment horizontal="center" vertical="center"/>
    </xf>
    <xf numFmtId="0" fontId="10" fillId="2" borderId="0" xfId="0" applyFont="1" applyFill="1" applyAlignment="1">
      <alignment horizontal="center" vertical="top" wrapText="1"/>
    </xf>
    <xf numFmtId="0" fontId="27" fillId="2" borderId="6" xfId="0" quotePrefix="1" applyFont="1" applyFill="1" applyBorder="1" applyAlignment="1">
      <alignment horizontal="left" vertical="center" wrapText="1"/>
    </xf>
    <xf numFmtId="0" fontId="11" fillId="2" borderId="0" xfId="0" applyFont="1" applyFill="1" applyAlignment="1">
      <alignment horizontal="center" vertical="top" wrapText="1"/>
    </xf>
    <xf numFmtId="0" fontId="19" fillId="0" borderId="0" xfId="0" applyFont="1" applyAlignment="1">
      <alignment horizontal="center" vertical="center" wrapText="1"/>
    </xf>
    <xf numFmtId="0" fontId="19" fillId="0" borderId="0" xfId="0" applyFont="1" applyAlignment="1">
      <alignment horizontal="center" vertical="center"/>
    </xf>
    <xf numFmtId="0" fontId="15" fillId="2" borderId="1" xfId="0" applyFont="1" applyFill="1" applyBorder="1" applyAlignment="1">
      <alignment horizontal="center" vertical="center" wrapText="1"/>
    </xf>
    <xf numFmtId="0" fontId="20" fillId="0" borderId="0" xfId="0" applyFont="1" applyAlignment="1">
      <alignment horizontal="center" vertical="center"/>
    </xf>
    <xf numFmtId="0" fontId="11" fillId="2" borderId="1" xfId="0" applyFont="1" applyFill="1" applyBorder="1" applyAlignment="1">
      <alignment horizontal="center" vertical="center" wrapText="1"/>
    </xf>
    <xf numFmtId="0" fontId="11" fillId="0" borderId="0" xfId="0" applyFont="1" applyAlignment="1">
      <alignment horizontal="center" vertical="center"/>
    </xf>
    <xf numFmtId="0" fontId="10" fillId="2" borderId="0" xfId="0" applyFont="1" applyFill="1" applyAlignment="1">
      <alignment horizontal="center" vertical="top" wrapText="1"/>
    </xf>
    <xf numFmtId="0" fontId="15" fillId="0" borderId="1" xfId="0" applyFont="1" applyBorder="1" applyAlignment="1">
      <alignment horizontal="center" vertical="center"/>
    </xf>
    <xf numFmtId="0" fontId="15" fillId="2" borderId="2" xfId="0" applyFont="1" applyFill="1" applyBorder="1" applyAlignment="1">
      <alignment horizontal="center" vertical="center" wrapText="1"/>
    </xf>
    <xf numFmtId="0" fontId="15" fillId="2" borderId="4" xfId="0" applyFont="1" applyFill="1" applyBorder="1" applyAlignment="1">
      <alignment horizontal="center" vertical="center" wrapText="1"/>
    </xf>
    <xf numFmtId="0" fontId="15" fillId="2" borderId="3" xfId="0" applyFont="1" applyFill="1" applyBorder="1" applyAlignment="1">
      <alignment horizontal="center" vertical="center" wrapText="1"/>
    </xf>
    <xf numFmtId="0" fontId="18" fillId="2" borderId="5" xfId="0" applyFont="1" applyFill="1" applyBorder="1" applyAlignment="1">
      <alignment horizontal="center" vertical="center" wrapText="1"/>
    </xf>
    <xf numFmtId="0" fontId="18" fillId="2" borderId="6" xfId="0" applyFont="1" applyFill="1" applyBorder="1" applyAlignment="1">
      <alignment horizontal="center" vertical="center" wrapText="1"/>
    </xf>
    <xf numFmtId="0" fontId="21" fillId="2" borderId="1" xfId="0" applyFont="1" applyFill="1" applyBorder="1" applyAlignment="1">
      <alignment horizontal="left" vertical="center" wrapText="1"/>
    </xf>
    <xf numFmtId="0" fontId="24" fillId="2" borderId="1" xfId="0" applyFont="1" applyFill="1" applyBorder="1" applyAlignment="1">
      <alignment horizontal="left" vertical="center" wrapText="1"/>
    </xf>
    <xf numFmtId="0" fontId="13" fillId="0" borderId="0" xfId="0" applyFont="1" applyAlignment="1">
      <alignment horizontal="center"/>
    </xf>
    <xf numFmtId="0" fontId="13" fillId="0" borderId="0" xfId="0" applyFont="1" applyAlignment="1">
      <alignment horizontal="center"/>
    </xf>
    <xf numFmtId="0" fontId="16" fillId="0" borderId="0" xfId="0" quotePrefix="1" applyFont="1" applyAlignment="1">
      <alignment horizontal="left" vertical="center" wrapText="1"/>
    </xf>
    <xf numFmtId="0" fontId="30" fillId="2" borderId="1" xfId="0" applyFont="1" applyFill="1" applyBorder="1" applyAlignment="1">
      <alignment horizontal="center" vertical="center" wrapText="1"/>
    </xf>
    <xf numFmtId="0" fontId="11" fillId="2" borderId="1" xfId="0" applyFont="1" applyFill="1" applyBorder="1" applyAlignment="1">
      <alignment vertical="center" wrapText="1"/>
    </xf>
    <xf numFmtId="0" fontId="11" fillId="2" borderId="1" xfId="0" applyFont="1" applyFill="1" applyBorder="1" applyAlignment="1">
      <alignment horizontal="justify" vertical="center" wrapText="1"/>
    </xf>
    <xf numFmtId="0" fontId="10" fillId="2" borderId="1" xfId="0" applyFont="1" applyFill="1" applyBorder="1" applyAlignment="1">
      <alignment horizontal="justify" vertical="center" wrapText="1"/>
    </xf>
    <xf numFmtId="0" fontId="22" fillId="2" borderId="1" xfId="0" applyFont="1" applyFill="1" applyBorder="1" applyAlignment="1">
      <alignment horizontal="left" vertical="center" wrapText="1"/>
    </xf>
    <xf numFmtId="0" fontId="15" fillId="2" borderId="1" xfId="0" applyFont="1" applyFill="1" applyBorder="1" applyAlignment="1">
      <alignment vertical="center" wrapText="1"/>
    </xf>
    <xf numFmtId="0" fontId="25" fillId="2" borderId="1" xfId="0" applyFont="1" applyFill="1" applyBorder="1" applyAlignment="1">
      <alignment horizontal="left" vertical="center" wrapText="1"/>
    </xf>
    <xf numFmtId="0" fontId="10" fillId="2" borderId="1" xfId="0" applyFont="1" applyFill="1" applyBorder="1" applyAlignment="1">
      <alignment horizontal="left" vertical="center" wrapText="1"/>
    </xf>
    <xf numFmtId="0" fontId="19" fillId="2" borderId="2" xfId="0" applyFont="1" applyFill="1" applyBorder="1" applyAlignment="1">
      <alignment horizontal="center" vertical="center" wrapText="1"/>
    </xf>
    <xf numFmtId="0" fontId="19" fillId="2" borderId="3" xfId="0" applyFont="1" applyFill="1" applyBorder="1" applyAlignment="1">
      <alignment horizontal="center" vertical="center" wrapText="1"/>
    </xf>
    <xf numFmtId="0" fontId="31" fillId="2" borderId="1" xfId="0" applyFont="1" applyFill="1" applyBorder="1" applyAlignment="1">
      <alignment horizontal="left" vertical="center" wrapText="1"/>
    </xf>
    <xf numFmtId="0" fontId="10" fillId="0" borderId="1" xfId="0" applyFont="1" applyFill="1" applyBorder="1" applyAlignment="1">
      <alignment horizontal="center" vertical="center" wrapText="1"/>
    </xf>
    <xf numFmtId="0" fontId="32" fillId="0" borderId="0" xfId="0" applyFont="1"/>
    <xf numFmtId="0" fontId="31" fillId="2" borderId="1" xfId="0" applyFont="1" applyFill="1" applyBorder="1" applyAlignment="1">
      <alignment horizontal="left" wrapText="1"/>
    </xf>
    <xf numFmtId="0" fontId="32" fillId="0" borderId="0" xfId="0" applyFont="1" applyAlignment="1">
      <alignment horizontal="center"/>
    </xf>
    <xf numFmtId="0" fontId="33" fillId="2" borderId="6" xfId="0" quotePrefix="1" applyFont="1" applyFill="1" applyBorder="1" applyAlignment="1">
      <alignment horizontal="left" vertical="center" wrapText="1"/>
    </xf>
  </cellXfs>
  <cellStyles count="1">
    <cellStyle name="Normal" xfId="0" builtinId="0"/>
  </cellStyles>
  <dxfs count="43">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92D050"/>
        </patternFill>
      </fill>
    </dxf>
    <dxf>
      <fill>
        <patternFill>
          <bgColor rgb="FF92D05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92D05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92D05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3</xdr:col>
      <xdr:colOff>756139</xdr:colOff>
      <xdr:row>1</xdr:row>
      <xdr:rowOff>455734</xdr:rowOff>
    </xdr:from>
    <xdr:to>
      <xdr:col>5</xdr:col>
      <xdr:colOff>369277</xdr:colOff>
      <xdr:row>1</xdr:row>
      <xdr:rowOff>455734</xdr:rowOff>
    </xdr:to>
    <xdr:cxnSp macro="">
      <xdr:nvCxnSpPr>
        <xdr:cNvPr id="3" name="Straight Connector 2"/>
        <xdr:cNvCxnSpPr/>
      </xdr:nvCxnSpPr>
      <xdr:spPr>
        <a:xfrm>
          <a:off x="6312877" y="710711"/>
          <a:ext cx="203981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3</xdr:col>
      <xdr:colOff>756139</xdr:colOff>
      <xdr:row>1</xdr:row>
      <xdr:rowOff>455734</xdr:rowOff>
    </xdr:from>
    <xdr:to>
      <xdr:col>5</xdr:col>
      <xdr:colOff>369277</xdr:colOff>
      <xdr:row>1</xdr:row>
      <xdr:rowOff>455734</xdr:rowOff>
    </xdr:to>
    <xdr:cxnSp macro="">
      <xdr:nvCxnSpPr>
        <xdr:cNvPr id="2" name="Straight Connector 1"/>
        <xdr:cNvCxnSpPr/>
      </xdr:nvCxnSpPr>
      <xdr:spPr>
        <a:xfrm>
          <a:off x="6312877" y="710711"/>
          <a:ext cx="203981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1336773</xdr:colOff>
      <xdr:row>1</xdr:row>
      <xdr:rowOff>690587</xdr:rowOff>
    </xdr:from>
    <xdr:to>
      <xdr:col>0</xdr:col>
      <xdr:colOff>2414368</xdr:colOff>
      <xdr:row>1</xdr:row>
      <xdr:rowOff>690587</xdr:rowOff>
    </xdr:to>
    <xdr:cxnSp macro="">
      <xdr:nvCxnSpPr>
        <xdr:cNvPr id="2" name="Straight Connector 1"/>
        <xdr:cNvCxnSpPr/>
      </xdr:nvCxnSpPr>
      <xdr:spPr>
        <a:xfrm>
          <a:off x="1336773" y="910395"/>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870439</xdr:colOff>
      <xdr:row>1</xdr:row>
      <xdr:rowOff>466725</xdr:rowOff>
    </xdr:from>
    <xdr:to>
      <xdr:col>5</xdr:col>
      <xdr:colOff>492370</xdr:colOff>
      <xdr:row>1</xdr:row>
      <xdr:rowOff>466725</xdr:rowOff>
    </xdr:to>
    <xdr:cxnSp macro="">
      <xdr:nvCxnSpPr>
        <xdr:cNvPr id="3" name="Straight Connector 2"/>
        <xdr:cNvCxnSpPr/>
      </xdr:nvCxnSpPr>
      <xdr:spPr>
        <a:xfrm>
          <a:off x="6251331" y="686533"/>
          <a:ext cx="1969477"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1345223</xdr:colOff>
      <xdr:row>1</xdr:row>
      <xdr:rowOff>690586</xdr:rowOff>
    </xdr:from>
    <xdr:to>
      <xdr:col>0</xdr:col>
      <xdr:colOff>2642968</xdr:colOff>
      <xdr:row>1</xdr:row>
      <xdr:rowOff>690586</xdr:rowOff>
    </xdr:to>
    <xdr:cxnSp macro="">
      <xdr:nvCxnSpPr>
        <xdr:cNvPr id="2" name="Straight Connector 1"/>
        <xdr:cNvCxnSpPr/>
      </xdr:nvCxnSpPr>
      <xdr:spPr>
        <a:xfrm>
          <a:off x="1345223" y="910394"/>
          <a:ext cx="129774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958357</xdr:colOff>
      <xdr:row>1</xdr:row>
      <xdr:rowOff>466725</xdr:rowOff>
    </xdr:from>
    <xdr:to>
      <xdr:col>5</xdr:col>
      <xdr:colOff>484305</xdr:colOff>
      <xdr:row>1</xdr:row>
      <xdr:rowOff>466725</xdr:rowOff>
    </xdr:to>
    <xdr:cxnSp macro="">
      <xdr:nvCxnSpPr>
        <xdr:cNvPr id="3" name="Straight Connector 2"/>
        <xdr:cNvCxnSpPr/>
      </xdr:nvCxnSpPr>
      <xdr:spPr>
        <a:xfrm>
          <a:off x="6339249" y="686533"/>
          <a:ext cx="1873494"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5.xml><?xml version="1.0" encoding="utf-8"?>
<xdr:wsDr xmlns:xdr="http://schemas.openxmlformats.org/drawingml/2006/spreadsheetDrawing" xmlns:a="http://schemas.openxmlformats.org/drawingml/2006/main">
  <xdr:twoCellAnchor>
    <xdr:from>
      <xdr:col>0</xdr:col>
      <xdr:colOff>1345573</xdr:colOff>
      <xdr:row>1</xdr:row>
      <xdr:rowOff>690586</xdr:rowOff>
    </xdr:from>
    <xdr:to>
      <xdr:col>0</xdr:col>
      <xdr:colOff>2423168</xdr:colOff>
      <xdr:row>1</xdr:row>
      <xdr:rowOff>690586</xdr:rowOff>
    </xdr:to>
    <xdr:cxnSp macro="">
      <xdr:nvCxnSpPr>
        <xdr:cNvPr id="2" name="Straight Connector 1"/>
        <xdr:cNvCxnSpPr/>
      </xdr:nvCxnSpPr>
      <xdr:spPr>
        <a:xfrm>
          <a:off x="1345573" y="910394"/>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852854</xdr:colOff>
      <xdr:row>1</xdr:row>
      <xdr:rowOff>466725</xdr:rowOff>
    </xdr:from>
    <xdr:to>
      <xdr:col>5</xdr:col>
      <xdr:colOff>527539</xdr:colOff>
      <xdr:row>1</xdr:row>
      <xdr:rowOff>466725</xdr:rowOff>
    </xdr:to>
    <xdr:cxnSp macro="">
      <xdr:nvCxnSpPr>
        <xdr:cNvPr id="3" name="Straight Connector 2"/>
        <xdr:cNvCxnSpPr/>
      </xdr:nvCxnSpPr>
      <xdr:spPr>
        <a:xfrm>
          <a:off x="6233746" y="686533"/>
          <a:ext cx="2022231"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6.xml><?xml version="1.0" encoding="utf-8"?>
<xdr:wsDr xmlns:xdr="http://schemas.openxmlformats.org/drawingml/2006/spreadsheetDrawing" xmlns:a="http://schemas.openxmlformats.org/drawingml/2006/main">
  <xdr:twoCellAnchor>
    <xdr:from>
      <xdr:col>0</xdr:col>
      <xdr:colOff>1415909</xdr:colOff>
      <xdr:row>1</xdr:row>
      <xdr:rowOff>673002</xdr:rowOff>
    </xdr:from>
    <xdr:to>
      <xdr:col>0</xdr:col>
      <xdr:colOff>2493504</xdr:colOff>
      <xdr:row>1</xdr:row>
      <xdr:rowOff>673002</xdr:rowOff>
    </xdr:to>
    <xdr:cxnSp macro="">
      <xdr:nvCxnSpPr>
        <xdr:cNvPr id="2" name="Straight Connector 1"/>
        <xdr:cNvCxnSpPr/>
      </xdr:nvCxnSpPr>
      <xdr:spPr>
        <a:xfrm>
          <a:off x="1415909" y="892810"/>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861646</xdr:colOff>
      <xdr:row>1</xdr:row>
      <xdr:rowOff>466725</xdr:rowOff>
    </xdr:from>
    <xdr:to>
      <xdr:col>5</xdr:col>
      <xdr:colOff>536331</xdr:colOff>
      <xdr:row>1</xdr:row>
      <xdr:rowOff>466725</xdr:rowOff>
    </xdr:to>
    <xdr:cxnSp macro="">
      <xdr:nvCxnSpPr>
        <xdr:cNvPr id="3" name="Straight Connector 2"/>
        <xdr:cNvCxnSpPr/>
      </xdr:nvCxnSpPr>
      <xdr:spPr>
        <a:xfrm>
          <a:off x="6242538" y="686533"/>
          <a:ext cx="2022231"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7.xml><?xml version="1.0" encoding="utf-8"?>
<xdr:wsDr xmlns:xdr="http://schemas.openxmlformats.org/drawingml/2006/spreadsheetDrawing" xmlns:a="http://schemas.openxmlformats.org/drawingml/2006/main">
  <xdr:twoCellAnchor>
    <xdr:from>
      <xdr:col>0</xdr:col>
      <xdr:colOff>1345573</xdr:colOff>
      <xdr:row>1</xdr:row>
      <xdr:rowOff>690586</xdr:rowOff>
    </xdr:from>
    <xdr:to>
      <xdr:col>0</xdr:col>
      <xdr:colOff>2423168</xdr:colOff>
      <xdr:row>1</xdr:row>
      <xdr:rowOff>690586</xdr:rowOff>
    </xdr:to>
    <xdr:cxnSp macro="">
      <xdr:nvCxnSpPr>
        <xdr:cNvPr id="2" name="Straight Connector 1"/>
        <xdr:cNvCxnSpPr/>
      </xdr:nvCxnSpPr>
      <xdr:spPr>
        <a:xfrm>
          <a:off x="1345573" y="910394"/>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870439</xdr:colOff>
      <xdr:row>1</xdr:row>
      <xdr:rowOff>466725</xdr:rowOff>
    </xdr:from>
    <xdr:to>
      <xdr:col>5</xdr:col>
      <xdr:colOff>518747</xdr:colOff>
      <xdr:row>1</xdr:row>
      <xdr:rowOff>466725</xdr:rowOff>
    </xdr:to>
    <xdr:cxnSp macro="">
      <xdr:nvCxnSpPr>
        <xdr:cNvPr id="3" name="Straight Connector 2"/>
        <xdr:cNvCxnSpPr/>
      </xdr:nvCxnSpPr>
      <xdr:spPr>
        <a:xfrm>
          <a:off x="6251331" y="686533"/>
          <a:ext cx="1995854"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8.xml><?xml version="1.0" encoding="utf-8"?>
<xdr:wsDr xmlns:xdr="http://schemas.openxmlformats.org/drawingml/2006/spreadsheetDrawing" xmlns:a="http://schemas.openxmlformats.org/drawingml/2006/main">
  <xdr:twoCellAnchor>
    <xdr:from>
      <xdr:col>1</xdr:col>
      <xdr:colOff>650240</xdr:colOff>
      <xdr:row>1</xdr:row>
      <xdr:rowOff>704176</xdr:rowOff>
    </xdr:from>
    <xdr:to>
      <xdr:col>1</xdr:col>
      <xdr:colOff>1680210</xdr:colOff>
      <xdr:row>1</xdr:row>
      <xdr:rowOff>704176</xdr:rowOff>
    </xdr:to>
    <xdr:cxnSp macro="">
      <xdr:nvCxnSpPr>
        <xdr:cNvPr id="2" name="Straight Connector 1"/>
        <xdr:cNvCxnSpPr/>
      </xdr:nvCxnSpPr>
      <xdr:spPr>
        <a:xfrm>
          <a:off x="969960" y="850714"/>
          <a:ext cx="102997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186504</xdr:colOff>
      <xdr:row>1</xdr:row>
      <xdr:rowOff>480046</xdr:rowOff>
    </xdr:from>
    <xdr:to>
      <xdr:col>9</xdr:col>
      <xdr:colOff>2118148</xdr:colOff>
      <xdr:row>1</xdr:row>
      <xdr:rowOff>480046</xdr:rowOff>
    </xdr:to>
    <xdr:cxnSp macro="">
      <xdr:nvCxnSpPr>
        <xdr:cNvPr id="3" name="Straight Connector 2"/>
        <xdr:cNvCxnSpPr/>
      </xdr:nvCxnSpPr>
      <xdr:spPr>
        <a:xfrm>
          <a:off x="6860665" y="626584"/>
          <a:ext cx="1931644"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484882</xdr:colOff>
      <xdr:row>3</xdr:row>
      <xdr:rowOff>737952</xdr:rowOff>
    </xdr:from>
    <xdr:to>
      <xdr:col>8</xdr:col>
      <xdr:colOff>213147</xdr:colOff>
      <xdr:row>3</xdr:row>
      <xdr:rowOff>737952</xdr:rowOff>
    </xdr:to>
    <xdr:cxnSp macro="">
      <xdr:nvCxnSpPr>
        <xdr:cNvPr id="5" name="Straight Connector 4"/>
        <xdr:cNvCxnSpPr/>
      </xdr:nvCxnSpPr>
      <xdr:spPr>
        <a:xfrm>
          <a:off x="4627924" y="1843652"/>
          <a:ext cx="1619943"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7.xml"/></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74"/>
  <sheetViews>
    <sheetView topLeftCell="A48" zoomScaleNormal="100" workbookViewId="0">
      <selection activeCell="B53" sqref="B53"/>
    </sheetView>
  </sheetViews>
  <sheetFormatPr defaultRowHeight="17.350000000000001" x14ac:dyDescent="0.3"/>
  <cols>
    <col min="1" max="1" width="49.21875" style="5" customWidth="1"/>
    <col min="2" max="2" width="8.88671875" style="5"/>
    <col min="3" max="3" width="12.109375" style="5" customWidth="1"/>
    <col min="4" max="4" width="19" style="5" customWidth="1"/>
    <col min="5" max="5" width="11.6640625" style="17" customWidth="1"/>
    <col min="6" max="6" width="14.21875" style="5" customWidth="1"/>
    <col min="7" max="16384" width="8.88671875" style="5"/>
  </cols>
  <sheetData>
    <row r="1" spans="1:6" ht="20.25" customHeight="1" x14ac:dyDescent="0.3"/>
    <row r="2" spans="1:6" ht="58.5" customHeight="1" x14ac:dyDescent="0.3">
      <c r="A2" s="10" t="s">
        <v>115</v>
      </c>
      <c r="B2" s="3"/>
      <c r="D2" s="58" t="s">
        <v>11</v>
      </c>
      <c r="E2" s="58"/>
      <c r="F2" s="58"/>
    </row>
    <row r="3" spans="1:6" ht="6.1" customHeight="1" x14ac:dyDescent="0.3">
      <c r="A3" s="1"/>
      <c r="B3" s="2"/>
    </row>
    <row r="4" spans="1:6" ht="48.85" customHeight="1" x14ac:dyDescent="0.3">
      <c r="A4" s="59" t="s">
        <v>17</v>
      </c>
      <c r="B4" s="60"/>
      <c r="C4" s="60"/>
      <c r="D4" s="60"/>
      <c r="E4" s="60"/>
      <c r="F4" s="60"/>
    </row>
    <row r="5" spans="1:6" ht="4.5" customHeight="1" x14ac:dyDescent="0.3">
      <c r="A5" s="24"/>
    </row>
    <row r="6" spans="1:6" ht="20.25" customHeight="1" x14ac:dyDescent="0.3">
      <c r="A6" s="11" t="s">
        <v>82</v>
      </c>
    </row>
    <row r="7" spans="1:6" ht="20.25" customHeight="1" x14ac:dyDescent="0.3">
      <c r="A7" s="11" t="s">
        <v>83</v>
      </c>
    </row>
    <row r="8" spans="1:6" ht="20.25" customHeight="1" x14ac:dyDescent="0.3">
      <c r="A8" s="20" t="s">
        <v>84</v>
      </c>
    </row>
    <row r="9" spans="1:6" ht="20.25" customHeight="1" x14ac:dyDescent="0.3">
      <c r="A9" s="11" t="s">
        <v>116</v>
      </c>
    </row>
    <row r="10" spans="1:6" ht="20.25" customHeight="1" x14ac:dyDescent="0.3">
      <c r="A10" s="11" t="s">
        <v>85</v>
      </c>
    </row>
    <row r="11" spans="1:6" ht="10.6" customHeight="1" x14ac:dyDescent="0.3">
      <c r="A11" s="4"/>
    </row>
    <row r="12" spans="1:6" x14ac:dyDescent="0.3">
      <c r="A12" s="61" t="s">
        <v>0</v>
      </c>
      <c r="B12" s="61" t="s">
        <v>1</v>
      </c>
      <c r="C12" s="61" t="s">
        <v>12</v>
      </c>
      <c r="D12" s="61"/>
      <c r="E12" s="61" t="s">
        <v>2</v>
      </c>
      <c r="F12" s="61"/>
    </row>
    <row r="13" spans="1:6" ht="54" x14ac:dyDescent="0.3">
      <c r="A13" s="61"/>
      <c r="B13" s="61"/>
      <c r="C13" s="14" t="s">
        <v>3</v>
      </c>
      <c r="D13" s="14" t="s">
        <v>4</v>
      </c>
      <c r="E13" s="18" t="s">
        <v>3</v>
      </c>
      <c r="F13" s="14" t="s">
        <v>4</v>
      </c>
    </row>
    <row r="14" spans="1:6" ht="19.600000000000001" customHeight="1" x14ac:dyDescent="0.3">
      <c r="A14" s="7" t="s">
        <v>13</v>
      </c>
      <c r="B14" s="6">
        <f>B15+B18</f>
        <v>8</v>
      </c>
      <c r="C14" s="6">
        <f>C15+C18</f>
        <v>8</v>
      </c>
      <c r="D14" s="15"/>
      <c r="E14" s="6">
        <f>E15+E18</f>
        <v>8</v>
      </c>
      <c r="F14" s="15"/>
    </row>
    <row r="15" spans="1:6" ht="19.600000000000001" customHeight="1" x14ac:dyDescent="0.3">
      <c r="A15" s="7" t="s">
        <v>14</v>
      </c>
      <c r="B15" s="23">
        <f>SUM(B16:B17)</f>
        <v>4</v>
      </c>
      <c r="C15" s="36">
        <f>SUM(C16:C17)</f>
        <v>4</v>
      </c>
      <c r="D15" s="41"/>
      <c r="E15" s="36">
        <f>SUM(E16:E17)</f>
        <v>4</v>
      </c>
      <c r="F15" s="41"/>
    </row>
    <row r="16" spans="1:6" ht="56.25" customHeight="1" x14ac:dyDescent="0.3">
      <c r="A16" s="27" t="s">
        <v>54</v>
      </c>
      <c r="B16" s="15">
        <v>2</v>
      </c>
      <c r="C16" s="15">
        <v>2</v>
      </c>
      <c r="D16" s="41" t="s">
        <v>86</v>
      </c>
      <c r="E16" s="43">
        <v>2</v>
      </c>
      <c r="F16" s="41"/>
    </row>
    <row r="17" spans="1:6" ht="38.25" customHeight="1" x14ac:dyDescent="0.3">
      <c r="A17" s="27" t="s">
        <v>55</v>
      </c>
      <c r="B17" s="15">
        <v>2</v>
      </c>
      <c r="C17" s="15">
        <v>2</v>
      </c>
      <c r="D17" s="41" t="s">
        <v>87</v>
      </c>
      <c r="E17" s="43">
        <v>2</v>
      </c>
      <c r="F17" s="41"/>
    </row>
    <row r="18" spans="1:6" ht="20.95" customHeight="1" x14ac:dyDescent="0.3">
      <c r="A18" s="34" t="s">
        <v>21</v>
      </c>
      <c r="B18" s="23">
        <f>SUM(B19:B20)</f>
        <v>4</v>
      </c>
      <c r="C18" s="36">
        <f>SUM(C19:C20)</f>
        <v>4</v>
      </c>
      <c r="D18" s="41"/>
      <c r="E18" s="36">
        <f>SUM(E19:E20)</f>
        <v>4</v>
      </c>
      <c r="F18" s="41"/>
    </row>
    <row r="19" spans="1:6" ht="86.55" x14ac:dyDescent="0.3">
      <c r="A19" s="8" t="s">
        <v>34</v>
      </c>
      <c r="B19" s="15">
        <v>2</v>
      </c>
      <c r="C19" s="21">
        <v>2</v>
      </c>
      <c r="D19" s="41" t="s">
        <v>88</v>
      </c>
      <c r="E19" s="43">
        <v>2</v>
      </c>
      <c r="F19" s="41"/>
    </row>
    <row r="20" spans="1:6" ht="85.5" customHeight="1" x14ac:dyDescent="0.3">
      <c r="A20" s="27" t="s">
        <v>15</v>
      </c>
      <c r="B20" s="15">
        <v>2</v>
      </c>
      <c r="C20" s="15">
        <v>2</v>
      </c>
      <c r="D20" s="41" t="s">
        <v>89</v>
      </c>
      <c r="E20" s="43">
        <v>2</v>
      </c>
      <c r="F20" s="41"/>
    </row>
    <row r="21" spans="1:6" ht="20.95" customHeight="1" x14ac:dyDescent="0.3">
      <c r="A21" s="34" t="s">
        <v>16</v>
      </c>
      <c r="B21" s="6">
        <f>B22+B27+B32+B38+B44+B49</f>
        <v>54</v>
      </c>
      <c r="C21" s="6">
        <f>C22+C27+C32+C38+C44+C49</f>
        <v>46</v>
      </c>
      <c r="D21" s="41"/>
      <c r="E21" s="6">
        <f>E22+E27+E32+E38+E44+E49</f>
        <v>46</v>
      </c>
      <c r="F21" s="41"/>
    </row>
    <row r="22" spans="1:6" ht="20.95" customHeight="1" x14ac:dyDescent="0.3">
      <c r="A22" s="34" t="s">
        <v>22</v>
      </c>
      <c r="B22" s="23">
        <f>SUM(B23:B26)</f>
        <v>8</v>
      </c>
      <c r="C22" s="36">
        <f>SUM(C23:C26)</f>
        <v>8</v>
      </c>
      <c r="D22" s="41"/>
      <c r="E22" s="36">
        <f>SUM(E23:E26)</f>
        <v>8</v>
      </c>
      <c r="F22" s="41"/>
    </row>
    <row r="23" spans="1:6" ht="59.2" customHeight="1" x14ac:dyDescent="0.3">
      <c r="A23" s="27" t="s">
        <v>56</v>
      </c>
      <c r="B23" s="15">
        <v>2</v>
      </c>
      <c r="C23" s="15">
        <v>2</v>
      </c>
      <c r="D23" s="41" t="s">
        <v>90</v>
      </c>
      <c r="E23" s="43">
        <v>2</v>
      </c>
      <c r="F23" s="41"/>
    </row>
    <row r="24" spans="1:6" ht="64.599999999999994" customHeight="1" x14ac:dyDescent="0.3">
      <c r="A24" s="27" t="s">
        <v>57</v>
      </c>
      <c r="B24" s="15">
        <v>2</v>
      </c>
      <c r="C24" s="15">
        <v>2</v>
      </c>
      <c r="D24" s="41" t="s">
        <v>91</v>
      </c>
      <c r="E24" s="43">
        <v>2</v>
      </c>
      <c r="F24" s="41"/>
    </row>
    <row r="25" spans="1:6" ht="42.1" customHeight="1" x14ac:dyDescent="0.3">
      <c r="A25" s="27" t="s">
        <v>58</v>
      </c>
      <c r="B25" s="15">
        <v>2</v>
      </c>
      <c r="C25" s="15">
        <v>2</v>
      </c>
      <c r="D25" s="41" t="s">
        <v>92</v>
      </c>
      <c r="E25" s="43">
        <v>2</v>
      </c>
      <c r="F25" s="41"/>
    </row>
    <row r="26" spans="1:6" ht="47.95" customHeight="1" x14ac:dyDescent="0.3">
      <c r="A26" s="27" t="s">
        <v>59</v>
      </c>
      <c r="B26" s="15">
        <v>2</v>
      </c>
      <c r="C26" s="16">
        <v>2</v>
      </c>
      <c r="D26" s="41" t="s">
        <v>93</v>
      </c>
      <c r="E26" s="43">
        <v>2</v>
      </c>
      <c r="F26" s="43"/>
    </row>
    <row r="27" spans="1:6" ht="28.6" customHeight="1" x14ac:dyDescent="0.3">
      <c r="A27" s="34" t="s">
        <v>23</v>
      </c>
      <c r="B27" s="23">
        <f>SUM(B28:B31)</f>
        <v>8</v>
      </c>
      <c r="C27" s="36">
        <f>SUM(C28:C31)</f>
        <v>7</v>
      </c>
      <c r="D27" s="41"/>
      <c r="E27" s="36">
        <f>SUM(E28:E31)</f>
        <v>7</v>
      </c>
      <c r="F27" s="41"/>
    </row>
    <row r="28" spans="1:6" ht="56.25" customHeight="1" x14ac:dyDescent="0.3">
      <c r="A28" s="27" t="s">
        <v>60</v>
      </c>
      <c r="B28" s="15">
        <v>2</v>
      </c>
      <c r="C28" s="16">
        <v>1</v>
      </c>
      <c r="D28" s="41" t="s">
        <v>117</v>
      </c>
      <c r="E28" s="43">
        <v>1</v>
      </c>
      <c r="F28" s="42"/>
    </row>
    <row r="29" spans="1:6" ht="69.95" customHeight="1" x14ac:dyDescent="0.3">
      <c r="A29" s="27" t="s">
        <v>24</v>
      </c>
      <c r="B29" s="15">
        <v>2</v>
      </c>
      <c r="C29" s="15">
        <v>2</v>
      </c>
      <c r="D29" s="41" t="s">
        <v>94</v>
      </c>
      <c r="E29" s="43">
        <v>2</v>
      </c>
      <c r="F29" s="41"/>
    </row>
    <row r="30" spans="1:6" ht="44.35" customHeight="1" x14ac:dyDescent="0.3">
      <c r="A30" s="27" t="s">
        <v>25</v>
      </c>
      <c r="B30" s="15">
        <v>2</v>
      </c>
      <c r="C30" s="15">
        <v>2</v>
      </c>
      <c r="D30" s="41" t="s">
        <v>95</v>
      </c>
      <c r="E30" s="43">
        <v>2</v>
      </c>
      <c r="F30" s="41"/>
    </row>
    <row r="31" spans="1:6" ht="70.45" customHeight="1" x14ac:dyDescent="0.3">
      <c r="A31" s="27" t="s">
        <v>26</v>
      </c>
      <c r="B31" s="15">
        <v>2</v>
      </c>
      <c r="C31" s="15">
        <v>2</v>
      </c>
      <c r="D31" s="41" t="s">
        <v>96</v>
      </c>
      <c r="E31" s="43">
        <v>2</v>
      </c>
      <c r="F31" s="41"/>
    </row>
    <row r="32" spans="1:6" ht="21.85" customHeight="1" x14ac:dyDescent="0.3">
      <c r="A32" s="34" t="s">
        <v>27</v>
      </c>
      <c r="B32" s="23">
        <f>SUM(B33:B37)</f>
        <v>10</v>
      </c>
      <c r="C32" s="36">
        <f>SUM(C33:C37)</f>
        <v>8</v>
      </c>
      <c r="D32" s="41"/>
      <c r="E32" s="36">
        <f>SUM(E33:E37)</f>
        <v>8</v>
      </c>
      <c r="F32" s="41"/>
    </row>
    <row r="33" spans="1:8" ht="37.6" customHeight="1" x14ac:dyDescent="0.3">
      <c r="A33" s="27" t="s">
        <v>61</v>
      </c>
      <c r="B33" s="15">
        <v>2</v>
      </c>
      <c r="C33" s="15">
        <v>2</v>
      </c>
      <c r="D33" s="41"/>
      <c r="E33" s="43">
        <v>2</v>
      </c>
      <c r="F33" s="41"/>
    </row>
    <row r="34" spans="1:8" ht="105.1" customHeight="1" x14ac:dyDescent="0.3">
      <c r="A34" s="27" t="s">
        <v>62</v>
      </c>
      <c r="B34" s="15">
        <v>2</v>
      </c>
      <c r="C34" s="15">
        <v>2</v>
      </c>
      <c r="D34" s="72" t="s">
        <v>97</v>
      </c>
      <c r="E34" s="43">
        <v>2</v>
      </c>
      <c r="F34" s="41"/>
    </row>
    <row r="35" spans="1:8" ht="63" customHeight="1" x14ac:dyDescent="0.3">
      <c r="A35" s="27" t="s">
        <v>63</v>
      </c>
      <c r="B35" s="15">
        <v>2</v>
      </c>
      <c r="C35" s="15">
        <v>2</v>
      </c>
      <c r="D35" s="72" t="s">
        <v>98</v>
      </c>
      <c r="E35" s="43">
        <v>2</v>
      </c>
      <c r="F35" s="41"/>
    </row>
    <row r="36" spans="1:8" ht="53.35" customHeight="1" x14ac:dyDescent="0.3">
      <c r="A36" s="27" t="s">
        <v>64</v>
      </c>
      <c r="B36" s="15">
        <v>2</v>
      </c>
      <c r="C36" s="15">
        <v>2</v>
      </c>
      <c r="D36" s="41"/>
      <c r="E36" s="43">
        <v>2</v>
      </c>
      <c r="F36" s="41"/>
    </row>
    <row r="37" spans="1:8" ht="52.45" customHeight="1" x14ac:dyDescent="0.3">
      <c r="A37" s="27" t="s">
        <v>20</v>
      </c>
      <c r="B37" s="19">
        <v>2</v>
      </c>
      <c r="C37" s="15">
        <v>0</v>
      </c>
      <c r="D37" s="72"/>
      <c r="E37" s="43">
        <v>0</v>
      </c>
      <c r="F37" s="73" t="s">
        <v>129</v>
      </c>
    </row>
    <row r="38" spans="1:8" ht="23.2" customHeight="1" x14ac:dyDescent="0.3">
      <c r="A38" s="34" t="s">
        <v>28</v>
      </c>
      <c r="B38" s="23">
        <f>SUM(B39:B43)</f>
        <v>10</v>
      </c>
      <c r="C38" s="36">
        <f>SUM(C39:C43)</f>
        <v>8</v>
      </c>
      <c r="D38" s="41"/>
      <c r="E38" s="36">
        <f>SUM(E39:E43)</f>
        <v>8</v>
      </c>
      <c r="F38" s="41"/>
      <c r="H38" s="17"/>
    </row>
    <row r="39" spans="1:8" ht="54.7" customHeight="1" x14ac:dyDescent="0.3">
      <c r="A39" s="27" t="s">
        <v>65</v>
      </c>
      <c r="B39" s="9">
        <v>2</v>
      </c>
      <c r="C39" s="9">
        <v>2</v>
      </c>
      <c r="D39" s="45"/>
      <c r="E39" s="46">
        <v>2</v>
      </c>
      <c r="F39" s="46"/>
    </row>
    <row r="40" spans="1:8" ht="54.7" customHeight="1" x14ac:dyDescent="0.3">
      <c r="A40" s="27" t="s">
        <v>66</v>
      </c>
      <c r="B40" s="9">
        <v>2</v>
      </c>
      <c r="C40" s="9">
        <v>1</v>
      </c>
      <c r="D40" s="45"/>
      <c r="E40" s="46">
        <v>1</v>
      </c>
      <c r="F40" s="73" t="s">
        <v>118</v>
      </c>
    </row>
    <row r="41" spans="1:8" ht="54" customHeight="1" x14ac:dyDescent="0.3">
      <c r="A41" s="27" t="s">
        <v>67</v>
      </c>
      <c r="B41" s="9">
        <v>2</v>
      </c>
      <c r="C41" s="9">
        <v>2</v>
      </c>
      <c r="D41" s="41" t="s">
        <v>99</v>
      </c>
      <c r="E41" s="46">
        <v>2</v>
      </c>
      <c r="F41" s="42"/>
    </row>
    <row r="42" spans="1:8" ht="51.95" x14ac:dyDescent="0.3">
      <c r="A42" s="27" t="s">
        <v>68</v>
      </c>
      <c r="B42" s="9">
        <v>2</v>
      </c>
      <c r="C42" s="9">
        <v>1</v>
      </c>
      <c r="D42" s="45"/>
      <c r="E42" s="46">
        <v>1</v>
      </c>
      <c r="F42" s="73" t="s">
        <v>119</v>
      </c>
    </row>
    <row r="43" spans="1:8" ht="69.099999999999994" customHeight="1" x14ac:dyDescent="0.3">
      <c r="A43" s="27" t="s">
        <v>69</v>
      </c>
      <c r="B43" s="9">
        <v>2</v>
      </c>
      <c r="C43" s="9">
        <v>2</v>
      </c>
      <c r="D43" s="47"/>
      <c r="E43" s="46">
        <v>2</v>
      </c>
      <c r="F43" s="42"/>
    </row>
    <row r="44" spans="1:8" ht="24.1" customHeight="1" x14ac:dyDescent="0.3">
      <c r="A44" s="34" t="s">
        <v>29</v>
      </c>
      <c r="B44" s="23">
        <f>SUM(B45:B48)</f>
        <v>8</v>
      </c>
      <c r="C44" s="36">
        <f>SUM(C45:C48)</f>
        <v>7</v>
      </c>
      <c r="D44" s="41"/>
      <c r="E44" s="36">
        <f>SUM(E45:E48)</f>
        <v>7</v>
      </c>
      <c r="F44" s="41"/>
    </row>
    <row r="45" spans="1:8" ht="69.25" x14ac:dyDescent="0.3">
      <c r="A45" s="27" t="s">
        <v>30</v>
      </c>
      <c r="B45" s="9">
        <v>2</v>
      </c>
      <c r="C45" s="9">
        <v>1</v>
      </c>
      <c r="D45" s="45"/>
      <c r="E45" s="46">
        <v>1</v>
      </c>
      <c r="F45" s="73" t="s">
        <v>120</v>
      </c>
    </row>
    <row r="46" spans="1:8" ht="34.65" x14ac:dyDescent="0.3">
      <c r="A46" s="27" t="s">
        <v>70</v>
      </c>
      <c r="B46" s="9">
        <v>2</v>
      </c>
      <c r="C46" s="9">
        <v>2</v>
      </c>
      <c r="D46" s="47"/>
      <c r="E46" s="46">
        <v>2</v>
      </c>
      <c r="F46" s="42"/>
      <c r="H46" s="17"/>
    </row>
    <row r="47" spans="1:8" ht="34.65" x14ac:dyDescent="0.3">
      <c r="A47" s="27" t="s">
        <v>71</v>
      </c>
      <c r="B47" s="9">
        <v>2</v>
      </c>
      <c r="C47" s="9">
        <v>2</v>
      </c>
      <c r="D47" s="45"/>
      <c r="E47" s="46">
        <v>2</v>
      </c>
      <c r="F47" s="46"/>
    </row>
    <row r="48" spans="1:8" ht="38.950000000000003" customHeight="1" x14ac:dyDescent="0.3">
      <c r="A48" s="27" t="s">
        <v>72</v>
      </c>
      <c r="B48" s="9">
        <v>2</v>
      </c>
      <c r="C48" s="9">
        <v>2</v>
      </c>
      <c r="D48" s="45"/>
      <c r="E48" s="46">
        <v>2</v>
      </c>
      <c r="F48" s="46"/>
    </row>
    <row r="49" spans="1:9" ht="27" customHeight="1" x14ac:dyDescent="0.3">
      <c r="A49" s="50" t="s">
        <v>80</v>
      </c>
      <c r="B49" s="29">
        <f>SUM(B50:B54)</f>
        <v>10</v>
      </c>
      <c r="C49" s="37">
        <f>SUM(C50:C54)</f>
        <v>8</v>
      </c>
      <c r="D49" s="45"/>
      <c r="E49" s="37">
        <f>SUM(E50:E54)</f>
        <v>8</v>
      </c>
      <c r="F49" s="46"/>
    </row>
    <row r="50" spans="1:9" ht="51.95" x14ac:dyDescent="0.3">
      <c r="A50" s="27" t="s">
        <v>73</v>
      </c>
      <c r="B50" s="9">
        <v>2</v>
      </c>
      <c r="C50" s="9">
        <v>2</v>
      </c>
      <c r="D50" s="41" t="s">
        <v>101</v>
      </c>
      <c r="E50" s="46">
        <v>2</v>
      </c>
      <c r="F50" s="42"/>
    </row>
    <row r="51" spans="1:9" ht="37.4" x14ac:dyDescent="0.3">
      <c r="A51" s="27" t="s">
        <v>74</v>
      </c>
      <c r="B51" s="9">
        <v>2</v>
      </c>
      <c r="C51" s="9">
        <v>2</v>
      </c>
      <c r="D51" s="41" t="s">
        <v>102</v>
      </c>
      <c r="E51" s="46">
        <v>2</v>
      </c>
      <c r="F51" s="42"/>
    </row>
    <row r="52" spans="1:9" ht="51.95" x14ac:dyDescent="0.3">
      <c r="A52" s="27" t="s">
        <v>81</v>
      </c>
      <c r="B52" s="9">
        <v>2</v>
      </c>
      <c r="C52" s="9">
        <v>1</v>
      </c>
      <c r="D52" s="48"/>
      <c r="E52" s="49">
        <v>1</v>
      </c>
      <c r="F52" s="72" t="s">
        <v>121</v>
      </c>
    </row>
    <row r="53" spans="1:9" ht="51.95" x14ac:dyDescent="0.3">
      <c r="A53" s="27" t="s">
        <v>75</v>
      </c>
      <c r="B53" s="9">
        <v>2</v>
      </c>
      <c r="C53" s="9">
        <v>2</v>
      </c>
      <c r="D53" s="48"/>
      <c r="E53" s="49">
        <v>2</v>
      </c>
      <c r="F53" s="72" t="s">
        <v>122</v>
      </c>
    </row>
    <row r="54" spans="1:9" ht="103.85" x14ac:dyDescent="0.3">
      <c r="A54" s="27" t="s">
        <v>76</v>
      </c>
      <c r="B54" s="9">
        <v>2</v>
      </c>
      <c r="C54" s="9">
        <v>1</v>
      </c>
      <c r="D54" s="47"/>
      <c r="E54" s="46">
        <v>1</v>
      </c>
      <c r="F54" s="73" t="s">
        <v>123</v>
      </c>
      <c r="H54" s="17"/>
      <c r="I54" s="17"/>
    </row>
    <row r="55" spans="1:9" ht="23.2" customHeight="1" x14ac:dyDescent="0.3">
      <c r="A55" s="35" t="s">
        <v>18</v>
      </c>
      <c r="B55" s="6">
        <f>B56+B59</f>
        <v>10</v>
      </c>
      <c r="C55" s="6">
        <f>C56+C59</f>
        <v>6</v>
      </c>
      <c r="D55" s="45"/>
      <c r="E55" s="6">
        <f>E56+E59</f>
        <v>6</v>
      </c>
      <c r="F55" s="46"/>
      <c r="H55" s="17"/>
      <c r="I55" s="17"/>
    </row>
    <row r="56" spans="1:9" ht="23.2" customHeight="1" x14ac:dyDescent="0.3">
      <c r="A56" s="35" t="s">
        <v>31</v>
      </c>
      <c r="B56" s="29">
        <f>SUM(B57:B58)</f>
        <v>4</v>
      </c>
      <c r="C56" s="53">
        <f>SUM(C57:C58)</f>
        <v>4</v>
      </c>
      <c r="D56" s="45"/>
      <c r="E56" s="37">
        <f>SUM(E57:E58)</f>
        <v>4</v>
      </c>
      <c r="F56" s="46"/>
      <c r="H56" s="17"/>
      <c r="I56" s="17"/>
    </row>
    <row r="57" spans="1:9" ht="70.45" customHeight="1" x14ac:dyDescent="0.3">
      <c r="A57" s="27" t="s">
        <v>77</v>
      </c>
      <c r="B57" s="9">
        <v>2</v>
      </c>
      <c r="C57" s="9">
        <v>2</v>
      </c>
      <c r="D57" s="47"/>
      <c r="E57" s="49">
        <v>2</v>
      </c>
      <c r="F57" s="73" t="s">
        <v>124</v>
      </c>
      <c r="H57" s="17"/>
      <c r="I57" s="17"/>
    </row>
    <row r="58" spans="1:9" ht="51.95" x14ac:dyDescent="0.3">
      <c r="A58" s="27" t="s">
        <v>19</v>
      </c>
      <c r="B58" s="9">
        <v>2</v>
      </c>
      <c r="C58" s="9">
        <v>2</v>
      </c>
      <c r="D58" s="47" t="s">
        <v>100</v>
      </c>
      <c r="E58" s="49">
        <v>2</v>
      </c>
      <c r="F58" s="73" t="s">
        <v>125</v>
      </c>
      <c r="H58" s="17"/>
      <c r="I58" s="17"/>
    </row>
    <row r="59" spans="1:9" ht="27" customHeight="1" x14ac:dyDescent="0.3">
      <c r="A59" s="35" t="s">
        <v>32</v>
      </c>
      <c r="B59" s="29">
        <f>SUM(B60:B62)</f>
        <v>6</v>
      </c>
      <c r="C59" s="37">
        <f>SUM(C60:C62)</f>
        <v>2</v>
      </c>
      <c r="D59" s="45"/>
      <c r="E59" s="53">
        <f>SUM(E60:E62)</f>
        <v>2</v>
      </c>
      <c r="F59" s="46"/>
      <c r="H59" s="17"/>
      <c r="I59" s="17"/>
    </row>
    <row r="60" spans="1:9" ht="51.95" x14ac:dyDescent="0.3">
      <c r="A60" s="27" t="s">
        <v>33</v>
      </c>
      <c r="B60" s="9">
        <v>2</v>
      </c>
      <c r="C60" s="9">
        <v>1</v>
      </c>
      <c r="D60" s="42"/>
      <c r="E60" s="49">
        <v>1</v>
      </c>
      <c r="F60" s="73" t="s">
        <v>126</v>
      </c>
    </row>
    <row r="61" spans="1:9" ht="69.25" x14ac:dyDescent="0.3">
      <c r="A61" s="27" t="s">
        <v>78</v>
      </c>
      <c r="B61" s="9">
        <v>2</v>
      </c>
      <c r="C61" s="9">
        <v>0</v>
      </c>
      <c r="D61" s="45"/>
      <c r="E61" s="46">
        <v>0</v>
      </c>
      <c r="F61" s="73" t="s">
        <v>127</v>
      </c>
    </row>
    <row r="62" spans="1:9" ht="54" customHeight="1" x14ac:dyDescent="0.3">
      <c r="A62" s="28" t="s">
        <v>79</v>
      </c>
      <c r="B62" s="9">
        <v>2</v>
      </c>
      <c r="C62" s="9">
        <v>1</v>
      </c>
      <c r="D62" s="45"/>
      <c r="E62" s="46">
        <v>1</v>
      </c>
      <c r="F62" s="46" t="s">
        <v>128</v>
      </c>
    </row>
    <row r="63" spans="1:9" ht="21.85" customHeight="1" x14ac:dyDescent="0.3">
      <c r="A63" s="23" t="s">
        <v>5</v>
      </c>
      <c r="B63" s="6">
        <f>B14+B21+B55</f>
        <v>72</v>
      </c>
      <c r="C63" s="6">
        <f>C14+C21+C55</f>
        <v>60</v>
      </c>
      <c r="D63" s="44"/>
      <c r="E63" s="6">
        <f>E14+E21+E55</f>
        <v>60</v>
      </c>
      <c r="F63" s="44"/>
    </row>
    <row r="64" spans="1:9" ht="21.85" customHeight="1" x14ac:dyDescent="0.3">
      <c r="A64" s="22" t="s">
        <v>6</v>
      </c>
      <c r="B64" s="6">
        <v>100</v>
      </c>
      <c r="C64" s="61">
        <f>ROUND(C63/B63*100,0)</f>
        <v>83</v>
      </c>
      <c r="D64" s="61"/>
      <c r="E64" s="61">
        <f>ROUND(E63/B63*100,0)</f>
        <v>83</v>
      </c>
      <c r="F64" s="61"/>
    </row>
    <row r="65" spans="1:6" ht="27" customHeight="1" x14ac:dyDescent="0.3">
      <c r="A65" s="22" t="s">
        <v>7</v>
      </c>
      <c r="B65" s="9"/>
      <c r="C65" s="63" t="str">
        <f>IF(AND(AND(C16=2,C23=2),C64&gt;=80),"Loại A",IF(AND(AND(C16=2,C23=2),C64&gt;=65),"Loại B",IF(AND(AND(C16=2,C23=2),C64&gt;=50),"Loại C",IF(AND(AND(C16=2,C23=2),C64&lt;50),"Không đạt chuẩn",IF(OR(C16&lt;2,C23&lt;2),"Không đạt chuẩn")))))</f>
        <v>Loại A</v>
      </c>
      <c r="D65" s="63"/>
      <c r="E65" s="63" t="str">
        <f>IF(AND(AND(E16=2,E23=2),E64&gt;=80),"Loại A",IF(AND(AND(E16=2,E23=2),E64&gt;=65),"Loại B",IF(AND(AND(E16=2,E23=2),E64&gt;=50),"Loại C",IF(AND(AND(E16=2,E23=2),E64&lt;50),"Không đạt chuẩn",IF(OR(E16&lt;2,E23&lt;2),"Không đạt chuẩn")))))</f>
        <v>Loại A</v>
      </c>
      <c r="F65" s="63"/>
    </row>
    <row r="66" spans="1:6" ht="11.95" customHeight="1" x14ac:dyDescent="0.3">
      <c r="A66" s="12"/>
    </row>
    <row r="67" spans="1:6" x14ac:dyDescent="0.3">
      <c r="A67" s="25" t="s">
        <v>132</v>
      </c>
      <c r="D67" s="62" t="s">
        <v>133</v>
      </c>
      <c r="E67" s="62"/>
      <c r="F67" s="62"/>
    </row>
    <row r="68" spans="1:6" x14ac:dyDescent="0.3">
      <c r="A68" s="26" t="s">
        <v>8</v>
      </c>
      <c r="D68" s="64" t="s">
        <v>9</v>
      </c>
      <c r="E68" s="64"/>
      <c r="F68" s="64"/>
    </row>
    <row r="69" spans="1:6" x14ac:dyDescent="0.3">
      <c r="A69" s="25" t="s">
        <v>10</v>
      </c>
      <c r="D69" s="62" t="s">
        <v>10</v>
      </c>
      <c r="E69" s="62"/>
      <c r="F69" s="62"/>
    </row>
    <row r="71" spans="1:6" x14ac:dyDescent="0.3">
      <c r="C71" s="13"/>
    </row>
    <row r="74" spans="1:6" x14ac:dyDescent="0.3">
      <c r="A74" s="74" t="s">
        <v>103</v>
      </c>
    </row>
  </sheetData>
  <mergeCells count="13">
    <mergeCell ref="D69:F69"/>
    <mergeCell ref="C64:D64"/>
    <mergeCell ref="E64:F64"/>
    <mergeCell ref="C65:D65"/>
    <mergeCell ref="E65:F65"/>
    <mergeCell ref="D67:F67"/>
    <mergeCell ref="D68:F68"/>
    <mergeCell ref="D2:F2"/>
    <mergeCell ref="A4:F4"/>
    <mergeCell ref="A12:A13"/>
    <mergeCell ref="B12:B13"/>
    <mergeCell ref="C12:D12"/>
    <mergeCell ref="E12:F12"/>
  </mergeCells>
  <conditionalFormatting sqref="B14:C38 B44:C44 B63:C63 E63 E14:E38 E44">
    <cfRule type="cellIs" dxfId="29" priority="9" stopIfTrue="1" operator="equal">
      <formula>0</formula>
    </cfRule>
  </conditionalFormatting>
  <conditionalFormatting sqref="E44 E14:E38">
    <cfRule type="cellIs" dxfId="28" priority="8" stopIfTrue="1" operator="equal">
      <formula>1</formula>
    </cfRule>
  </conditionalFormatting>
  <conditionalFormatting sqref="E49:E62 B49:C62">
    <cfRule type="cellIs" dxfId="27" priority="7" stopIfTrue="1" operator="equal">
      <formula>0</formula>
    </cfRule>
  </conditionalFormatting>
  <conditionalFormatting sqref="E49:E62">
    <cfRule type="cellIs" dxfId="26" priority="6" stopIfTrue="1" operator="equal">
      <formula>1</formula>
    </cfRule>
  </conditionalFormatting>
  <conditionalFormatting sqref="E45:E48 B45:C48">
    <cfRule type="cellIs" dxfId="25" priority="5" stopIfTrue="1" operator="equal">
      <formula>0</formula>
    </cfRule>
  </conditionalFormatting>
  <conditionalFormatting sqref="E45:E48">
    <cfRule type="cellIs" dxfId="24" priority="4" stopIfTrue="1" operator="equal">
      <formula>1</formula>
    </cfRule>
  </conditionalFormatting>
  <conditionalFormatting sqref="E39:E43 B39:C43">
    <cfRule type="cellIs" dxfId="23" priority="3" stopIfTrue="1" operator="equal">
      <formula>0</formula>
    </cfRule>
  </conditionalFormatting>
  <conditionalFormatting sqref="E39:E43">
    <cfRule type="cellIs" dxfId="22" priority="2" stopIfTrue="1" operator="equal">
      <formula>1</formula>
    </cfRule>
  </conditionalFormatting>
  <conditionalFormatting sqref="C56">
    <cfRule type="cellIs" dxfId="21" priority="1" stopIfTrue="1" operator="equal">
      <formula>1</formula>
    </cfRule>
  </conditionalFormatting>
  <pageMargins left="0.7" right="0.22" top="0.33" bottom="0.36" header="0.2" footer="0.2"/>
  <pageSetup paperSize="9" fitToHeight="0"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2:I74"/>
  <sheetViews>
    <sheetView topLeftCell="A62" workbookViewId="0">
      <selection activeCell="B74" sqref="B74"/>
    </sheetView>
  </sheetViews>
  <sheetFormatPr defaultRowHeight="17.350000000000001" x14ac:dyDescent="0.3"/>
  <cols>
    <col min="1" max="1" width="49.21875" style="5" customWidth="1"/>
    <col min="2" max="2" width="8.88671875" style="5"/>
    <col min="3" max="3" width="12.109375" style="5" customWidth="1"/>
    <col min="4" max="4" width="19" style="5" customWidth="1"/>
    <col min="5" max="5" width="11.6640625" style="17" customWidth="1"/>
    <col min="6" max="6" width="14.21875" style="5" customWidth="1"/>
    <col min="7" max="16384" width="8.88671875" style="5"/>
  </cols>
  <sheetData>
    <row r="2" spans="1:6" ht="51.95" x14ac:dyDescent="0.3">
      <c r="A2" s="56" t="s">
        <v>115</v>
      </c>
      <c r="B2" s="3"/>
      <c r="D2" s="58" t="s">
        <v>11</v>
      </c>
      <c r="E2" s="58"/>
      <c r="F2" s="58"/>
    </row>
    <row r="3" spans="1:6" x14ac:dyDescent="0.3">
      <c r="A3" s="1"/>
      <c r="B3" s="2"/>
    </row>
    <row r="4" spans="1:6" ht="18" x14ac:dyDescent="0.3">
      <c r="A4" s="59" t="s">
        <v>17</v>
      </c>
      <c r="B4" s="60"/>
      <c r="C4" s="60"/>
      <c r="D4" s="60"/>
      <c r="E4" s="60"/>
      <c r="F4" s="60"/>
    </row>
    <row r="5" spans="1:6" ht="18" x14ac:dyDescent="0.3">
      <c r="A5" s="55"/>
    </row>
    <row r="6" spans="1:6" ht="18" x14ac:dyDescent="0.3">
      <c r="A6" s="11" t="s">
        <v>135</v>
      </c>
    </row>
    <row r="7" spans="1:6" ht="18" x14ac:dyDescent="0.3">
      <c r="A7" s="11" t="s">
        <v>83</v>
      </c>
    </row>
    <row r="8" spans="1:6" ht="18.7" x14ac:dyDescent="0.3">
      <c r="A8" s="20" t="s">
        <v>136</v>
      </c>
    </row>
    <row r="9" spans="1:6" ht="18.7" x14ac:dyDescent="0.3">
      <c r="A9" s="11" t="s">
        <v>137</v>
      </c>
    </row>
    <row r="10" spans="1:6" ht="18" x14ac:dyDescent="0.3">
      <c r="A10" s="11" t="s">
        <v>138</v>
      </c>
    </row>
    <row r="11" spans="1:6" x14ac:dyDescent="0.3">
      <c r="A11" s="4"/>
    </row>
    <row r="12" spans="1:6" x14ac:dyDescent="0.3">
      <c r="A12" s="61" t="s">
        <v>0</v>
      </c>
      <c r="B12" s="61" t="s">
        <v>1</v>
      </c>
      <c r="C12" s="61" t="s">
        <v>12</v>
      </c>
      <c r="D12" s="61"/>
      <c r="E12" s="61" t="s">
        <v>2</v>
      </c>
      <c r="F12" s="61"/>
    </row>
    <row r="13" spans="1:6" ht="54" x14ac:dyDescent="0.3">
      <c r="A13" s="61"/>
      <c r="B13" s="61"/>
      <c r="C13" s="14" t="s">
        <v>3</v>
      </c>
      <c r="D13" s="14" t="s">
        <v>4</v>
      </c>
      <c r="E13" s="18" t="s">
        <v>3</v>
      </c>
      <c r="F13" s="14" t="s">
        <v>4</v>
      </c>
    </row>
    <row r="14" spans="1:6" x14ac:dyDescent="0.3">
      <c r="A14" s="7" t="s">
        <v>13</v>
      </c>
      <c r="B14" s="6">
        <f>B15+B18</f>
        <v>8</v>
      </c>
      <c r="C14" s="6">
        <f>C15+C18</f>
        <v>7</v>
      </c>
      <c r="D14" s="15"/>
      <c r="E14" s="6">
        <f>E15+E18</f>
        <v>7</v>
      </c>
      <c r="F14" s="15"/>
    </row>
    <row r="15" spans="1:6" x14ac:dyDescent="0.3">
      <c r="A15" s="7" t="s">
        <v>14</v>
      </c>
      <c r="B15" s="52">
        <f>SUM(B16:B17)</f>
        <v>4</v>
      </c>
      <c r="C15" s="52">
        <f>SUM(C16:C17)</f>
        <v>3</v>
      </c>
      <c r="D15" s="41"/>
      <c r="E15" s="52">
        <f>SUM(E16:E17)</f>
        <v>3</v>
      </c>
      <c r="F15" s="41"/>
    </row>
    <row r="16" spans="1:6" ht="34.65" x14ac:dyDescent="0.3">
      <c r="A16" s="27" t="s">
        <v>54</v>
      </c>
      <c r="B16" s="15">
        <v>2</v>
      </c>
      <c r="C16" s="15">
        <v>2</v>
      </c>
      <c r="D16" s="41" t="s">
        <v>139</v>
      </c>
      <c r="E16" s="43">
        <v>2</v>
      </c>
      <c r="F16" s="41"/>
    </row>
    <row r="17" spans="1:6" ht="34.65" x14ac:dyDescent="0.3">
      <c r="A17" s="27" t="s">
        <v>55</v>
      </c>
      <c r="B17" s="15">
        <v>2</v>
      </c>
      <c r="C17" s="15">
        <v>1</v>
      </c>
      <c r="D17" s="41" t="s">
        <v>140</v>
      </c>
      <c r="E17" s="43">
        <v>1</v>
      </c>
      <c r="F17" s="41"/>
    </row>
    <row r="18" spans="1:6" x14ac:dyDescent="0.3">
      <c r="A18" s="34" t="s">
        <v>21</v>
      </c>
      <c r="B18" s="52">
        <f>SUM(B19:B20)</f>
        <v>4</v>
      </c>
      <c r="C18" s="52">
        <f>SUM(C19:C20)</f>
        <v>4</v>
      </c>
      <c r="D18" s="41"/>
      <c r="E18" s="52">
        <f>SUM(E19:E20)</f>
        <v>4</v>
      </c>
      <c r="F18" s="41"/>
    </row>
    <row r="19" spans="1:6" ht="86.55" x14ac:dyDescent="0.3">
      <c r="A19" s="8" t="s">
        <v>34</v>
      </c>
      <c r="B19" s="15">
        <v>2</v>
      </c>
      <c r="C19" s="21">
        <v>2</v>
      </c>
      <c r="D19" s="41" t="s">
        <v>88</v>
      </c>
      <c r="E19" s="43">
        <v>2</v>
      </c>
      <c r="F19" s="41"/>
    </row>
    <row r="20" spans="1:6" ht="86.55" x14ac:dyDescent="0.3">
      <c r="A20" s="27" t="s">
        <v>15</v>
      </c>
      <c r="B20" s="15">
        <v>2</v>
      </c>
      <c r="C20" s="15">
        <v>2</v>
      </c>
      <c r="D20" s="41" t="s">
        <v>89</v>
      </c>
      <c r="E20" s="43">
        <v>2</v>
      </c>
      <c r="F20" s="41"/>
    </row>
    <row r="21" spans="1:6" x14ac:dyDescent="0.3">
      <c r="A21" s="34" t="s">
        <v>16</v>
      </c>
      <c r="B21" s="6">
        <f>B22+B27+B32+B38+B44+B49</f>
        <v>54</v>
      </c>
      <c r="C21" s="6">
        <f>C22+C27+C32+C38+C44+C49</f>
        <v>45</v>
      </c>
      <c r="D21" s="41"/>
      <c r="E21" s="6">
        <f>E22+E27+E32+E38+E44+E49</f>
        <v>44</v>
      </c>
      <c r="F21" s="41"/>
    </row>
    <row r="22" spans="1:6" x14ac:dyDescent="0.3">
      <c r="A22" s="34" t="s">
        <v>22</v>
      </c>
      <c r="B22" s="52">
        <f>SUM(B23:B26)</f>
        <v>8</v>
      </c>
      <c r="C22" s="52">
        <f>SUM(C23:C26)</f>
        <v>6</v>
      </c>
      <c r="D22" s="41"/>
      <c r="E22" s="52">
        <f>SUM(E23:E26)</f>
        <v>7</v>
      </c>
      <c r="F22" s="41"/>
    </row>
    <row r="23" spans="1:6" ht="34.65" x14ac:dyDescent="0.3">
      <c r="A23" s="27" t="s">
        <v>56</v>
      </c>
      <c r="B23" s="15">
        <v>2</v>
      </c>
      <c r="C23" s="15">
        <v>2</v>
      </c>
      <c r="D23" s="41" t="s">
        <v>90</v>
      </c>
      <c r="E23" s="43">
        <v>2</v>
      </c>
      <c r="F23" s="41"/>
    </row>
    <row r="24" spans="1:6" ht="69.25" x14ac:dyDescent="0.3">
      <c r="A24" s="27" t="s">
        <v>57</v>
      </c>
      <c r="B24" s="15">
        <v>2</v>
      </c>
      <c r="C24" s="15">
        <v>2</v>
      </c>
      <c r="D24" s="41" t="s">
        <v>141</v>
      </c>
      <c r="E24" s="43">
        <v>2</v>
      </c>
      <c r="F24" s="41"/>
    </row>
    <row r="25" spans="1:6" ht="34.65" x14ac:dyDescent="0.3">
      <c r="A25" s="27" t="s">
        <v>58</v>
      </c>
      <c r="B25" s="15">
        <v>2</v>
      </c>
      <c r="C25" s="15">
        <v>2</v>
      </c>
      <c r="D25" s="41" t="s">
        <v>92</v>
      </c>
      <c r="E25" s="43">
        <v>2</v>
      </c>
      <c r="F25" s="41"/>
    </row>
    <row r="26" spans="1:6" ht="51.95" x14ac:dyDescent="0.3">
      <c r="A26" s="27" t="s">
        <v>59</v>
      </c>
      <c r="B26" s="15">
        <v>2</v>
      </c>
      <c r="C26" s="16">
        <v>0</v>
      </c>
      <c r="D26" s="41"/>
      <c r="E26" s="43">
        <v>1</v>
      </c>
      <c r="F26" s="43" t="s">
        <v>142</v>
      </c>
    </row>
    <row r="27" spans="1:6" x14ac:dyDescent="0.3">
      <c r="A27" s="34" t="s">
        <v>23</v>
      </c>
      <c r="B27" s="52">
        <f>SUM(B28:B31)</f>
        <v>8</v>
      </c>
      <c r="C27" s="52">
        <f>SUM(C28:C31)</f>
        <v>7</v>
      </c>
      <c r="D27" s="41"/>
      <c r="E27" s="52">
        <f>SUM(E28:E31)</f>
        <v>7</v>
      </c>
      <c r="F27" s="41"/>
    </row>
    <row r="28" spans="1:6" ht="62.35" x14ac:dyDescent="0.3">
      <c r="A28" s="27" t="s">
        <v>60</v>
      </c>
      <c r="B28" s="15">
        <v>2</v>
      </c>
      <c r="C28" s="16">
        <v>1</v>
      </c>
      <c r="D28" s="41" t="s">
        <v>117</v>
      </c>
      <c r="E28" s="43">
        <v>1</v>
      </c>
      <c r="F28" s="42"/>
    </row>
    <row r="29" spans="1:6" ht="69.25" x14ac:dyDescent="0.3">
      <c r="A29" s="27" t="s">
        <v>24</v>
      </c>
      <c r="B29" s="15">
        <v>2</v>
      </c>
      <c r="C29" s="15">
        <v>2</v>
      </c>
      <c r="D29" s="41" t="s">
        <v>94</v>
      </c>
      <c r="E29" s="43">
        <v>2</v>
      </c>
      <c r="F29" s="41"/>
    </row>
    <row r="30" spans="1:6" ht="34.65" x14ac:dyDescent="0.3">
      <c r="A30" s="27" t="s">
        <v>25</v>
      </c>
      <c r="B30" s="15">
        <v>2</v>
      </c>
      <c r="C30" s="15">
        <v>2</v>
      </c>
      <c r="D30" s="41" t="s">
        <v>95</v>
      </c>
      <c r="E30" s="43">
        <v>2</v>
      </c>
      <c r="F30" s="41"/>
    </row>
    <row r="31" spans="1:6" ht="69.25" x14ac:dyDescent="0.3">
      <c r="A31" s="27" t="s">
        <v>26</v>
      </c>
      <c r="B31" s="15">
        <v>2</v>
      </c>
      <c r="C31" s="15">
        <v>2</v>
      </c>
      <c r="D31" s="41" t="s">
        <v>96</v>
      </c>
      <c r="E31" s="43">
        <v>2</v>
      </c>
      <c r="F31" s="41"/>
    </row>
    <row r="32" spans="1:6" x14ac:dyDescent="0.3">
      <c r="A32" s="34" t="s">
        <v>27</v>
      </c>
      <c r="B32" s="52">
        <f>SUM(B33:B37)</f>
        <v>10</v>
      </c>
      <c r="C32" s="52">
        <f>SUM(C33:C37)</f>
        <v>8</v>
      </c>
      <c r="D32" s="41"/>
      <c r="E32" s="52">
        <f>SUM(E33:E37)</f>
        <v>8</v>
      </c>
      <c r="F32" s="41"/>
    </row>
    <row r="33" spans="1:8" ht="34.65" x14ac:dyDescent="0.3">
      <c r="A33" s="27" t="s">
        <v>61</v>
      </c>
      <c r="B33" s="15">
        <v>2</v>
      </c>
      <c r="C33" s="15">
        <v>2</v>
      </c>
      <c r="D33" s="41"/>
      <c r="E33" s="43">
        <v>2</v>
      </c>
      <c r="F33" s="41"/>
    </row>
    <row r="34" spans="1:8" ht="103.85" x14ac:dyDescent="0.3">
      <c r="A34" s="27" t="s">
        <v>62</v>
      </c>
      <c r="B34" s="15">
        <v>2</v>
      </c>
      <c r="C34" s="15">
        <v>2</v>
      </c>
      <c r="D34" s="72" t="s">
        <v>97</v>
      </c>
      <c r="E34" s="43">
        <v>2</v>
      </c>
      <c r="F34" s="41"/>
    </row>
    <row r="35" spans="1:8" ht="62.35" x14ac:dyDescent="0.3">
      <c r="A35" s="27" t="s">
        <v>63</v>
      </c>
      <c r="B35" s="15">
        <v>2</v>
      </c>
      <c r="C35" s="15">
        <v>2</v>
      </c>
      <c r="D35" s="72" t="s">
        <v>98</v>
      </c>
      <c r="E35" s="43">
        <v>2</v>
      </c>
      <c r="F35" s="41"/>
    </row>
    <row r="36" spans="1:8" ht="51.95" x14ac:dyDescent="0.3">
      <c r="A36" s="27" t="s">
        <v>64</v>
      </c>
      <c r="B36" s="15">
        <v>2</v>
      </c>
      <c r="C36" s="15">
        <v>2</v>
      </c>
      <c r="D36" s="41"/>
      <c r="E36" s="43">
        <v>2</v>
      </c>
      <c r="F36" s="41"/>
    </row>
    <row r="37" spans="1:8" ht="69.25" x14ac:dyDescent="0.3">
      <c r="A37" s="27" t="s">
        <v>20</v>
      </c>
      <c r="B37" s="19">
        <v>2</v>
      </c>
      <c r="C37" s="15">
        <v>0</v>
      </c>
      <c r="D37" s="72"/>
      <c r="E37" s="43">
        <v>0</v>
      </c>
      <c r="F37" s="73" t="s">
        <v>129</v>
      </c>
    </row>
    <row r="38" spans="1:8" x14ac:dyDescent="0.3">
      <c r="A38" s="34" t="s">
        <v>28</v>
      </c>
      <c r="B38" s="52">
        <f>SUM(B39:B43)</f>
        <v>10</v>
      </c>
      <c r="C38" s="52">
        <f>SUM(C39:C43)</f>
        <v>10</v>
      </c>
      <c r="D38" s="41"/>
      <c r="E38" s="52">
        <f>SUM(E39:E43)</f>
        <v>9</v>
      </c>
      <c r="F38" s="41"/>
      <c r="H38" s="17"/>
    </row>
    <row r="39" spans="1:8" ht="51.95" x14ac:dyDescent="0.3">
      <c r="A39" s="27" t="s">
        <v>65</v>
      </c>
      <c r="B39" s="9">
        <v>2</v>
      </c>
      <c r="C39" s="9">
        <v>2</v>
      </c>
      <c r="D39" s="45"/>
      <c r="E39" s="46">
        <v>2</v>
      </c>
      <c r="F39" s="46"/>
    </row>
    <row r="40" spans="1:8" ht="51.95" x14ac:dyDescent="0.3">
      <c r="A40" s="27" t="s">
        <v>66</v>
      </c>
      <c r="B40" s="9">
        <v>2</v>
      </c>
      <c r="C40" s="9">
        <v>2</v>
      </c>
      <c r="D40" s="45" t="s">
        <v>143</v>
      </c>
      <c r="E40" s="46">
        <v>2</v>
      </c>
      <c r="F40" s="73"/>
    </row>
    <row r="41" spans="1:8" ht="51.95" x14ac:dyDescent="0.3">
      <c r="A41" s="27" t="s">
        <v>67</v>
      </c>
      <c r="B41" s="9">
        <v>2</v>
      </c>
      <c r="C41" s="9">
        <v>2</v>
      </c>
      <c r="E41" s="46">
        <v>2</v>
      </c>
      <c r="F41" s="41" t="s">
        <v>99</v>
      </c>
    </row>
    <row r="42" spans="1:8" ht="51.95" x14ac:dyDescent="0.3">
      <c r="A42" s="27" t="s">
        <v>68</v>
      </c>
      <c r="B42" s="9">
        <v>2</v>
      </c>
      <c r="C42" s="9">
        <v>2</v>
      </c>
      <c r="D42" s="45"/>
      <c r="E42" s="46">
        <v>1</v>
      </c>
      <c r="F42" s="73" t="s">
        <v>144</v>
      </c>
    </row>
    <row r="43" spans="1:8" ht="69.25" x14ac:dyDescent="0.3">
      <c r="A43" s="27" t="s">
        <v>69</v>
      </c>
      <c r="B43" s="9">
        <v>2</v>
      </c>
      <c r="C43" s="9">
        <v>2</v>
      </c>
      <c r="D43" s="47"/>
      <c r="E43" s="46">
        <v>2</v>
      </c>
      <c r="F43" s="42"/>
    </row>
    <row r="44" spans="1:8" x14ac:dyDescent="0.3">
      <c r="A44" s="34" t="s">
        <v>29</v>
      </c>
      <c r="B44" s="52">
        <f>SUM(B45:B48)</f>
        <v>8</v>
      </c>
      <c r="C44" s="52">
        <f>SUM(C45:C48)</f>
        <v>8</v>
      </c>
      <c r="D44" s="41"/>
      <c r="E44" s="52">
        <f>SUM(E45:E48)</f>
        <v>7</v>
      </c>
      <c r="F44" s="41"/>
    </row>
    <row r="45" spans="1:8" ht="69.25" x14ac:dyDescent="0.3">
      <c r="A45" s="27" t="s">
        <v>30</v>
      </c>
      <c r="B45" s="9">
        <v>2</v>
      </c>
      <c r="C45" s="9">
        <v>2</v>
      </c>
      <c r="D45" s="45"/>
      <c r="E45" s="46">
        <v>1</v>
      </c>
      <c r="F45" s="73" t="s">
        <v>120</v>
      </c>
    </row>
    <row r="46" spans="1:8" ht="34.65" x14ac:dyDescent="0.3">
      <c r="A46" s="27" t="s">
        <v>70</v>
      </c>
      <c r="B46" s="9">
        <v>2</v>
      </c>
      <c r="C46" s="9">
        <v>2</v>
      </c>
      <c r="D46" s="47"/>
      <c r="E46" s="46">
        <v>2</v>
      </c>
      <c r="F46" s="42"/>
      <c r="H46" s="17"/>
    </row>
    <row r="47" spans="1:8" ht="34.65" x14ac:dyDescent="0.3">
      <c r="A47" s="27" t="s">
        <v>71</v>
      </c>
      <c r="B47" s="9">
        <v>2</v>
      </c>
      <c r="C47" s="9">
        <v>2</v>
      </c>
      <c r="D47" s="45"/>
      <c r="E47" s="46">
        <v>2</v>
      </c>
      <c r="F47" s="46"/>
    </row>
    <row r="48" spans="1:8" ht="34.65" x14ac:dyDescent="0.3">
      <c r="A48" s="27" t="s">
        <v>72</v>
      </c>
      <c r="B48" s="9">
        <v>2</v>
      </c>
      <c r="C48" s="9">
        <v>2</v>
      </c>
      <c r="D48" s="45"/>
      <c r="E48" s="46">
        <v>2</v>
      </c>
      <c r="F48" s="46"/>
    </row>
    <row r="49" spans="1:9" ht="27" customHeight="1" x14ac:dyDescent="0.3">
      <c r="A49" s="50" t="s">
        <v>80</v>
      </c>
      <c r="B49" s="53">
        <f>SUM(B50:B54)</f>
        <v>10</v>
      </c>
      <c r="C49" s="53">
        <f>SUM(C50:C54)</f>
        <v>6</v>
      </c>
      <c r="D49" s="45"/>
      <c r="E49" s="53">
        <f>SUM(E50:E54)</f>
        <v>6</v>
      </c>
      <c r="F49" s="46"/>
    </row>
    <row r="50" spans="1:9" ht="62.35" x14ac:dyDescent="0.3">
      <c r="A50" s="27" t="s">
        <v>73</v>
      </c>
      <c r="B50" s="9">
        <v>2</v>
      </c>
      <c r="C50" s="9">
        <v>2</v>
      </c>
      <c r="D50" s="48"/>
      <c r="E50" s="46">
        <v>2</v>
      </c>
      <c r="F50" s="72" t="s">
        <v>101</v>
      </c>
    </row>
    <row r="51" spans="1:9" ht="49.85" x14ac:dyDescent="0.3">
      <c r="A51" s="27" t="s">
        <v>74</v>
      </c>
      <c r="B51" s="9">
        <v>2</v>
      </c>
      <c r="C51" s="9">
        <v>2</v>
      </c>
      <c r="D51" s="48"/>
      <c r="E51" s="46">
        <v>2</v>
      </c>
      <c r="F51" s="72" t="s">
        <v>102</v>
      </c>
    </row>
    <row r="52" spans="1:9" ht="51.95" x14ac:dyDescent="0.3">
      <c r="A52" s="27" t="s">
        <v>81</v>
      </c>
      <c r="B52" s="9">
        <v>2</v>
      </c>
      <c r="C52" s="9">
        <v>0</v>
      </c>
      <c r="D52" s="48"/>
      <c r="E52" s="49">
        <v>0</v>
      </c>
      <c r="F52" s="72" t="s">
        <v>145</v>
      </c>
    </row>
    <row r="53" spans="1:9" ht="51.95" x14ac:dyDescent="0.3">
      <c r="A53" s="27" t="s">
        <v>75</v>
      </c>
      <c r="B53" s="9">
        <v>2</v>
      </c>
      <c r="C53" s="9">
        <v>1</v>
      </c>
      <c r="D53" s="48"/>
      <c r="E53" s="49">
        <v>1</v>
      </c>
      <c r="F53" s="72" t="s">
        <v>146</v>
      </c>
    </row>
    <row r="54" spans="1:9" ht="103.85" x14ac:dyDescent="0.3">
      <c r="A54" s="27" t="s">
        <v>76</v>
      </c>
      <c r="B54" s="9">
        <v>2</v>
      </c>
      <c r="C54" s="9">
        <v>1</v>
      </c>
      <c r="D54" s="47"/>
      <c r="E54" s="46">
        <v>1</v>
      </c>
      <c r="F54" s="73" t="s">
        <v>123</v>
      </c>
      <c r="H54" s="17"/>
      <c r="I54" s="17"/>
    </row>
    <row r="55" spans="1:9" ht="23.2" customHeight="1" x14ac:dyDescent="0.3">
      <c r="A55" s="35" t="s">
        <v>18</v>
      </c>
      <c r="B55" s="6">
        <f>B56+B59</f>
        <v>10</v>
      </c>
      <c r="C55" s="6">
        <f>C56+C59</f>
        <v>9</v>
      </c>
      <c r="D55" s="45"/>
      <c r="E55" s="6">
        <f>E56+E59</f>
        <v>9</v>
      </c>
      <c r="F55" s="46"/>
      <c r="H55" s="17"/>
      <c r="I55" s="17"/>
    </row>
    <row r="56" spans="1:9" ht="23.2" customHeight="1" x14ac:dyDescent="0.3">
      <c r="A56" s="35" t="s">
        <v>31</v>
      </c>
      <c r="B56" s="53">
        <f>SUM(B57:B58)</f>
        <v>4</v>
      </c>
      <c r="C56" s="53">
        <f>SUM(C57:C58)</f>
        <v>4</v>
      </c>
      <c r="D56" s="45"/>
      <c r="E56" s="53">
        <f>SUM(E57:E58)</f>
        <v>4</v>
      </c>
      <c r="F56" s="46"/>
      <c r="H56" s="17"/>
      <c r="I56" s="17"/>
    </row>
    <row r="57" spans="1:9" ht="70.45" customHeight="1" x14ac:dyDescent="0.3">
      <c r="A57" s="27" t="s">
        <v>77</v>
      </c>
      <c r="B57" s="9">
        <v>2</v>
      </c>
      <c r="C57" s="9">
        <v>2</v>
      </c>
      <c r="D57" s="47"/>
      <c r="E57" s="46">
        <v>2</v>
      </c>
      <c r="F57" s="73" t="s">
        <v>147</v>
      </c>
      <c r="H57" s="17"/>
      <c r="I57" s="17"/>
    </row>
    <row r="58" spans="1:9" ht="51.95" x14ac:dyDescent="0.3">
      <c r="A58" s="27" t="s">
        <v>19</v>
      </c>
      <c r="B58" s="9">
        <v>2</v>
      </c>
      <c r="C58" s="9">
        <v>2</v>
      </c>
      <c r="D58" s="73" t="s">
        <v>100</v>
      </c>
      <c r="E58" s="46">
        <v>2</v>
      </c>
      <c r="F58" s="73" t="s">
        <v>125</v>
      </c>
      <c r="H58" s="17"/>
      <c r="I58" s="17"/>
    </row>
    <row r="59" spans="1:9" ht="27" customHeight="1" x14ac:dyDescent="0.3">
      <c r="A59" s="35" t="s">
        <v>32</v>
      </c>
      <c r="B59" s="53">
        <f>SUM(B60:B62)</f>
        <v>6</v>
      </c>
      <c r="C59" s="53">
        <f>SUM(C60:C62)</f>
        <v>5</v>
      </c>
      <c r="D59" s="45"/>
      <c r="E59" s="53">
        <f>SUM(E60:E62)</f>
        <v>5</v>
      </c>
      <c r="F59" s="46"/>
      <c r="H59" s="17"/>
      <c r="I59" s="17"/>
    </row>
    <row r="60" spans="1:9" ht="51.95" x14ac:dyDescent="0.3">
      <c r="A60" s="27" t="s">
        <v>33</v>
      </c>
      <c r="B60" s="9">
        <v>2</v>
      </c>
      <c r="C60" s="9">
        <v>1</v>
      </c>
      <c r="D60" s="42"/>
      <c r="E60" s="49">
        <v>1</v>
      </c>
      <c r="F60" s="73" t="s">
        <v>126</v>
      </c>
    </row>
    <row r="61" spans="1:9" ht="69.25" x14ac:dyDescent="0.3">
      <c r="A61" s="27" t="s">
        <v>78</v>
      </c>
      <c r="B61" s="9">
        <v>2</v>
      </c>
      <c r="C61" s="9">
        <v>2</v>
      </c>
      <c r="D61" s="45"/>
      <c r="E61" s="46">
        <v>2</v>
      </c>
      <c r="F61" s="73" t="s">
        <v>127</v>
      </c>
    </row>
    <row r="62" spans="1:9" ht="54" customHeight="1" x14ac:dyDescent="0.3">
      <c r="A62" s="28" t="s">
        <v>79</v>
      </c>
      <c r="B62" s="9">
        <v>2</v>
      </c>
      <c r="C62" s="9">
        <v>2</v>
      </c>
      <c r="D62" s="45"/>
      <c r="E62" s="46">
        <v>2</v>
      </c>
      <c r="F62" s="46" t="s">
        <v>148</v>
      </c>
    </row>
    <row r="63" spans="1:9" ht="21.85" customHeight="1" x14ac:dyDescent="0.3">
      <c r="A63" s="52" t="s">
        <v>5</v>
      </c>
      <c r="B63" s="6">
        <f>B14+B21+B55</f>
        <v>72</v>
      </c>
      <c r="C63" s="6">
        <f>C14+C21+C55</f>
        <v>61</v>
      </c>
      <c r="D63" s="44"/>
      <c r="E63" s="6">
        <f>E14+E21+E55</f>
        <v>60</v>
      </c>
      <c r="F63" s="44"/>
    </row>
    <row r="64" spans="1:9" ht="21.85" customHeight="1" x14ac:dyDescent="0.3">
      <c r="A64" s="53" t="s">
        <v>6</v>
      </c>
      <c r="B64" s="6">
        <v>100</v>
      </c>
      <c r="C64" s="61">
        <f>ROUND(C63/B63*100,0)</f>
        <v>85</v>
      </c>
      <c r="D64" s="61"/>
      <c r="E64" s="61">
        <f>ROUND(E63/B63*100,0)</f>
        <v>83</v>
      </c>
      <c r="F64" s="61"/>
    </row>
    <row r="65" spans="1:6" x14ac:dyDescent="0.3">
      <c r="A65" s="53" t="s">
        <v>7</v>
      </c>
      <c r="B65" s="9"/>
      <c r="C65" s="63" t="str">
        <f>IF(AND(AND(C16=2,C23=2),C64&gt;=80),"Loại A",IF(AND(AND(C16=2,C23=2),C64&gt;=65),"Loại B",IF(AND(AND(C16=2,C23=2),C64&gt;=50),"Loại C",IF(AND(AND(C16=2,C23=2),C64&lt;50),"Không đạt chuẩn",IF(OR(C16&lt;2,C23&lt;2),"Không đạt chuẩn")))))</f>
        <v>Loại A</v>
      </c>
      <c r="D65" s="63"/>
      <c r="E65" s="63" t="str">
        <f>IF(AND(AND(E16=2,E23=2),E64&gt;=80),"Loại A",IF(AND(AND(E16=2,E23=2),E64&gt;=65),"Loại B",IF(AND(AND(E16=2,E23=2),E64&gt;=50),"Loại C",IF(AND(AND(E16=2,E23=2),E64&lt;50),"Không đạt chuẩn",IF(OR(E16&lt;2,E23&lt;2),"Không đạt chuẩn")))))</f>
        <v>Loại A</v>
      </c>
      <c r="F65" s="63"/>
    </row>
    <row r="66" spans="1:6" x14ac:dyDescent="0.3">
      <c r="A66" s="12"/>
    </row>
    <row r="67" spans="1:6" x14ac:dyDescent="0.3">
      <c r="A67" s="51" t="s">
        <v>132</v>
      </c>
      <c r="D67" s="62" t="s">
        <v>133</v>
      </c>
      <c r="E67" s="62"/>
      <c r="F67" s="62"/>
    </row>
    <row r="68" spans="1:6" x14ac:dyDescent="0.3">
      <c r="A68" s="54" t="s">
        <v>8</v>
      </c>
      <c r="D68" s="64" t="s">
        <v>9</v>
      </c>
      <c r="E68" s="64"/>
      <c r="F68" s="64"/>
    </row>
    <row r="69" spans="1:6" x14ac:dyDescent="0.3">
      <c r="A69" s="51" t="s">
        <v>10</v>
      </c>
      <c r="D69" s="62" t="s">
        <v>10</v>
      </c>
      <c r="E69" s="62"/>
      <c r="F69" s="62"/>
    </row>
    <row r="71" spans="1:6" x14ac:dyDescent="0.3">
      <c r="C71" s="13"/>
    </row>
    <row r="74" spans="1:6" x14ac:dyDescent="0.3">
      <c r="A74" s="74" t="s">
        <v>106</v>
      </c>
    </row>
  </sheetData>
  <mergeCells count="13">
    <mergeCell ref="D69:F69"/>
    <mergeCell ref="C64:D64"/>
    <mergeCell ref="E64:F64"/>
    <mergeCell ref="C65:D65"/>
    <mergeCell ref="E65:F65"/>
    <mergeCell ref="D67:F67"/>
    <mergeCell ref="D68:F68"/>
    <mergeCell ref="D2:F2"/>
    <mergeCell ref="A4:F4"/>
    <mergeCell ref="A12:A13"/>
    <mergeCell ref="B12:B13"/>
    <mergeCell ref="C12:D12"/>
    <mergeCell ref="E12:F12"/>
  </mergeCells>
  <conditionalFormatting sqref="B14:C38 B44:C44 B63:C63 E63 E14:E38 E44">
    <cfRule type="cellIs" dxfId="20" priority="9" stopIfTrue="1" operator="equal">
      <formula>0</formula>
    </cfRule>
  </conditionalFormatting>
  <conditionalFormatting sqref="E44 E14:E38">
    <cfRule type="cellIs" dxfId="19" priority="8" stopIfTrue="1" operator="equal">
      <formula>1</formula>
    </cfRule>
  </conditionalFormatting>
  <conditionalFormatting sqref="B49:C62 E49:E62">
    <cfRule type="cellIs" dxfId="18" priority="7" stopIfTrue="1" operator="equal">
      <formula>0</formula>
    </cfRule>
  </conditionalFormatting>
  <conditionalFormatting sqref="E49:E62">
    <cfRule type="cellIs" dxfId="17" priority="6" stopIfTrue="1" operator="equal">
      <formula>1</formula>
    </cfRule>
  </conditionalFormatting>
  <conditionalFormatting sqref="E45:E48 B45:C48">
    <cfRule type="cellIs" dxfId="16" priority="5" stopIfTrue="1" operator="equal">
      <formula>0</formula>
    </cfRule>
  </conditionalFormatting>
  <conditionalFormatting sqref="E45:E48">
    <cfRule type="cellIs" dxfId="15" priority="4" stopIfTrue="1" operator="equal">
      <formula>1</formula>
    </cfRule>
  </conditionalFormatting>
  <conditionalFormatting sqref="E39:E43 B39:C43">
    <cfRule type="cellIs" dxfId="14" priority="3" stopIfTrue="1" operator="equal">
      <formula>0</formula>
    </cfRule>
  </conditionalFormatting>
  <conditionalFormatting sqref="E39:E43">
    <cfRule type="cellIs" dxfId="13" priority="2" stopIfTrue="1" operator="equal">
      <formula>1</formula>
    </cfRule>
  </conditionalFormatting>
  <conditionalFormatting sqref="C56">
    <cfRule type="cellIs" dxfId="12" priority="1" stopIfTrue="1" operator="equal">
      <formula>1</formula>
    </cfRule>
  </conditionalFormatting>
  <pageMargins left="0.7" right="0.7" top="0.75" bottom="0.75" header="0.3" footer="0.3"/>
  <pageSetup paperSize="9" scale="99" fitToHeight="0"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66"/>
  <sheetViews>
    <sheetView workbookViewId="0">
      <selection activeCell="D7" sqref="D7"/>
    </sheetView>
  </sheetViews>
  <sheetFormatPr defaultRowHeight="17.350000000000001" x14ac:dyDescent="0.3"/>
  <cols>
    <col min="1" max="1" width="49.21875" style="5" customWidth="1"/>
    <col min="2" max="2" width="6.6640625" style="5" customWidth="1"/>
    <col min="3" max="3" width="12.109375" style="5" customWidth="1"/>
    <col min="4" max="4" width="18" style="5" customWidth="1"/>
    <col min="5" max="5" width="11.6640625" style="5" customWidth="1"/>
    <col min="6" max="6" width="18.109375" style="5" customWidth="1"/>
    <col min="7" max="16384" width="8.88671875" style="5"/>
  </cols>
  <sheetData>
    <row r="1" spans="1:6" ht="17.350000000000001" customHeight="1" x14ac:dyDescent="0.3"/>
    <row r="2" spans="1:6" ht="58.5" customHeight="1" x14ac:dyDescent="0.3">
      <c r="A2" s="56" t="s">
        <v>149</v>
      </c>
      <c r="B2" s="3"/>
      <c r="D2" s="58" t="s">
        <v>11</v>
      </c>
      <c r="E2" s="58"/>
      <c r="F2" s="58"/>
    </row>
    <row r="3" spans="1:6" x14ac:dyDescent="0.3">
      <c r="A3" s="1"/>
      <c r="B3" s="2"/>
    </row>
    <row r="4" spans="1:6" ht="35.35" customHeight="1" x14ac:dyDescent="0.3">
      <c r="A4" s="59" t="s">
        <v>150</v>
      </c>
      <c r="B4" s="60"/>
      <c r="C4" s="60"/>
      <c r="D4" s="60"/>
      <c r="E4" s="60"/>
      <c r="F4" s="60"/>
    </row>
    <row r="5" spans="1:6" ht="18" customHeight="1" x14ac:dyDescent="0.3">
      <c r="A5" s="11" t="s">
        <v>151</v>
      </c>
      <c r="B5" s="76"/>
      <c r="C5" s="76"/>
      <c r="D5" s="76"/>
      <c r="E5" s="76"/>
      <c r="F5" s="76"/>
    </row>
    <row r="6" spans="1:6" ht="18" customHeight="1" x14ac:dyDescent="0.3">
      <c r="A6" s="11" t="s">
        <v>152</v>
      </c>
      <c r="B6" s="76"/>
      <c r="C6" s="76"/>
      <c r="D6" s="76"/>
      <c r="E6" s="76"/>
      <c r="F6" s="76"/>
    </row>
    <row r="7" spans="1:6" ht="18" customHeight="1" x14ac:dyDescent="0.3">
      <c r="A7" s="20" t="s">
        <v>153</v>
      </c>
      <c r="B7" s="76"/>
      <c r="C7" s="76"/>
      <c r="D7" s="76"/>
      <c r="E7" s="76"/>
      <c r="F7" s="76"/>
    </row>
    <row r="8" spans="1:6" ht="18" customHeight="1" x14ac:dyDescent="0.3">
      <c r="A8" s="11" t="s">
        <v>154</v>
      </c>
      <c r="B8" s="76"/>
      <c r="C8" s="76"/>
      <c r="D8" s="76"/>
      <c r="E8" s="76"/>
      <c r="F8" s="76"/>
    </row>
    <row r="9" spans="1:6" ht="18" customHeight="1" x14ac:dyDescent="0.3">
      <c r="A9" s="11" t="s">
        <v>155</v>
      </c>
      <c r="B9" s="76"/>
      <c r="C9" s="76"/>
      <c r="D9" s="76"/>
      <c r="E9" s="76"/>
      <c r="F9" s="76"/>
    </row>
    <row r="10" spans="1:6" ht="10.6" customHeight="1" x14ac:dyDescent="0.3">
      <c r="A10" s="4"/>
    </row>
    <row r="11" spans="1:6" x14ac:dyDescent="0.3">
      <c r="A11" s="63" t="s">
        <v>0</v>
      </c>
      <c r="B11" s="63" t="s">
        <v>1</v>
      </c>
      <c r="C11" s="63" t="s">
        <v>156</v>
      </c>
      <c r="D11" s="63"/>
      <c r="E11" s="63" t="s">
        <v>2</v>
      </c>
      <c r="F11" s="63"/>
    </row>
    <row r="12" spans="1:6" ht="54" x14ac:dyDescent="0.3">
      <c r="A12" s="63"/>
      <c r="B12" s="63"/>
      <c r="C12" s="77" t="s">
        <v>3</v>
      </c>
      <c r="D12" s="77" t="s">
        <v>4</v>
      </c>
      <c r="E12" s="77" t="s">
        <v>3</v>
      </c>
      <c r="F12" s="77" t="s">
        <v>4</v>
      </c>
    </row>
    <row r="13" spans="1:6" ht="21.85" customHeight="1" x14ac:dyDescent="0.3">
      <c r="A13" s="78" t="s">
        <v>157</v>
      </c>
      <c r="B13" s="6">
        <f>B14+B17</f>
        <v>8</v>
      </c>
      <c r="C13" s="6">
        <f>C14+C17</f>
        <v>8</v>
      </c>
      <c r="D13" s="73"/>
      <c r="E13" s="6">
        <f>E14+E17</f>
        <v>8</v>
      </c>
      <c r="F13" s="73"/>
    </row>
    <row r="14" spans="1:6" ht="21.85" customHeight="1" x14ac:dyDescent="0.3">
      <c r="A14" s="79" t="s">
        <v>14</v>
      </c>
      <c r="B14" s="53">
        <f>SUM(B15:B16)</f>
        <v>4</v>
      </c>
      <c r="C14" s="53">
        <f>SUM(C15:C16)</f>
        <v>4</v>
      </c>
      <c r="D14" s="73"/>
      <c r="E14" s="53">
        <f>SUM(E15:E16)</f>
        <v>4</v>
      </c>
      <c r="F14" s="73"/>
    </row>
    <row r="15" spans="1:6" ht="37.6" customHeight="1" x14ac:dyDescent="0.3">
      <c r="A15" s="80" t="s">
        <v>158</v>
      </c>
      <c r="B15" s="9">
        <v>2</v>
      </c>
      <c r="C15" s="9">
        <v>2</v>
      </c>
      <c r="D15" s="81" t="s">
        <v>159</v>
      </c>
      <c r="E15" s="9">
        <v>2</v>
      </c>
      <c r="F15" s="73" t="s">
        <v>160</v>
      </c>
    </row>
    <row r="16" spans="1:6" ht="29.95" customHeight="1" x14ac:dyDescent="0.3">
      <c r="A16" s="80" t="s">
        <v>161</v>
      </c>
      <c r="B16" s="9">
        <v>2</v>
      </c>
      <c r="C16" s="9">
        <v>2</v>
      </c>
      <c r="D16" s="81" t="s">
        <v>162</v>
      </c>
      <c r="E16" s="9">
        <v>2</v>
      </c>
      <c r="F16" s="73" t="s">
        <v>140</v>
      </c>
    </row>
    <row r="17" spans="1:6" ht="23.2" customHeight="1" x14ac:dyDescent="0.3">
      <c r="A17" s="79" t="s">
        <v>163</v>
      </c>
      <c r="B17" s="53">
        <f>SUM(B18:B19)</f>
        <v>4</v>
      </c>
      <c r="C17" s="53">
        <f>SUM(C18:C19)</f>
        <v>4</v>
      </c>
      <c r="D17" s="73"/>
      <c r="E17" s="53">
        <f>SUM(E18:E19)</f>
        <v>4</v>
      </c>
      <c r="F17" s="73"/>
    </row>
    <row r="18" spans="1:6" ht="169.65" customHeight="1" x14ac:dyDescent="0.3">
      <c r="A18" s="8" t="s">
        <v>164</v>
      </c>
      <c r="B18" s="9">
        <v>2</v>
      </c>
      <c r="C18" s="9">
        <v>2</v>
      </c>
      <c r="D18" s="81" t="s">
        <v>165</v>
      </c>
      <c r="E18" s="9">
        <v>2</v>
      </c>
      <c r="F18" s="73"/>
    </row>
    <row r="19" spans="1:6" ht="83.25" customHeight="1" x14ac:dyDescent="0.3">
      <c r="A19" s="8" t="s">
        <v>166</v>
      </c>
      <c r="B19" s="9">
        <v>2</v>
      </c>
      <c r="C19" s="9">
        <v>2</v>
      </c>
      <c r="D19" s="81" t="s">
        <v>167</v>
      </c>
      <c r="E19" s="9">
        <v>2</v>
      </c>
      <c r="F19" s="73"/>
    </row>
    <row r="20" spans="1:6" ht="21.85" customHeight="1" x14ac:dyDescent="0.3">
      <c r="A20" s="7" t="s">
        <v>168</v>
      </c>
      <c r="B20" s="6">
        <f>B21+B28+B34+B39+B42</f>
        <v>44</v>
      </c>
      <c r="C20" s="6">
        <f>C21+C28+C34+C39+C42</f>
        <v>35</v>
      </c>
      <c r="D20" s="73"/>
      <c r="E20" s="6">
        <f>E21+E28+E34+E39+E42</f>
        <v>40</v>
      </c>
      <c r="F20" s="73"/>
    </row>
    <row r="21" spans="1:6" ht="21.85" customHeight="1" x14ac:dyDescent="0.3">
      <c r="A21" s="7" t="s">
        <v>169</v>
      </c>
      <c r="B21" s="53">
        <f>SUM(B22:B27)</f>
        <v>12</v>
      </c>
      <c r="C21" s="53">
        <f>SUM(C22:C27)</f>
        <v>10</v>
      </c>
      <c r="D21" s="73"/>
      <c r="E21" s="53">
        <f>SUM(E22:E27)</f>
        <v>12</v>
      </c>
      <c r="F21" s="73"/>
    </row>
    <row r="22" spans="1:6" ht="75.5" customHeight="1" x14ac:dyDescent="0.3">
      <c r="A22" s="8" t="s">
        <v>170</v>
      </c>
      <c r="B22" s="9">
        <v>2</v>
      </c>
      <c r="C22" s="9">
        <v>2</v>
      </c>
      <c r="D22" s="81" t="s">
        <v>171</v>
      </c>
      <c r="E22" s="9">
        <v>2</v>
      </c>
      <c r="F22" s="73"/>
    </row>
    <row r="23" spans="1:6" ht="114.95" customHeight="1" x14ac:dyDescent="0.3">
      <c r="A23" s="28" t="s">
        <v>172</v>
      </c>
      <c r="B23" s="9">
        <v>2</v>
      </c>
      <c r="C23" s="9">
        <v>1</v>
      </c>
      <c r="D23" s="81" t="s">
        <v>173</v>
      </c>
      <c r="E23" s="9">
        <v>2</v>
      </c>
      <c r="F23" s="73" t="s">
        <v>174</v>
      </c>
    </row>
    <row r="24" spans="1:6" ht="57.5" customHeight="1" x14ac:dyDescent="0.3">
      <c r="A24" s="8" t="s">
        <v>175</v>
      </c>
      <c r="B24" s="9">
        <v>2</v>
      </c>
      <c r="C24" s="9">
        <v>2</v>
      </c>
      <c r="D24" s="81" t="s">
        <v>176</v>
      </c>
      <c r="E24" s="9">
        <v>2</v>
      </c>
      <c r="F24" s="73" t="s">
        <v>177</v>
      </c>
    </row>
    <row r="25" spans="1:6" ht="51.95" x14ac:dyDescent="0.3">
      <c r="A25" s="27" t="s">
        <v>178</v>
      </c>
      <c r="B25" s="9">
        <v>2</v>
      </c>
      <c r="C25" s="9">
        <v>1</v>
      </c>
      <c r="D25" s="81"/>
      <c r="E25" s="9">
        <v>2</v>
      </c>
      <c r="F25" s="73"/>
    </row>
    <row r="26" spans="1:6" ht="51.95" x14ac:dyDescent="0.3">
      <c r="A26" s="27" t="s">
        <v>179</v>
      </c>
      <c r="B26" s="9">
        <v>2</v>
      </c>
      <c r="C26" s="9">
        <v>2</v>
      </c>
      <c r="D26" s="81"/>
      <c r="E26" s="9">
        <v>2</v>
      </c>
      <c r="F26" s="73"/>
    </row>
    <row r="27" spans="1:6" ht="34.65" x14ac:dyDescent="0.3">
      <c r="A27" s="28" t="s">
        <v>180</v>
      </c>
      <c r="B27" s="9">
        <v>2</v>
      </c>
      <c r="C27" s="9">
        <v>2</v>
      </c>
      <c r="D27" s="73"/>
      <c r="E27" s="9">
        <v>2</v>
      </c>
      <c r="F27" s="73" t="s">
        <v>181</v>
      </c>
    </row>
    <row r="28" spans="1:6" ht="22.5" customHeight="1" x14ac:dyDescent="0.3">
      <c r="A28" s="7" t="s">
        <v>182</v>
      </c>
      <c r="B28" s="53">
        <f>SUM(B29:B33)</f>
        <v>10</v>
      </c>
      <c r="C28" s="53">
        <f>SUM(C29:C33)</f>
        <v>9</v>
      </c>
      <c r="D28" s="73"/>
      <c r="E28" s="53">
        <f>SUM(E29:E33)</f>
        <v>9</v>
      </c>
      <c r="F28" s="73"/>
    </row>
    <row r="29" spans="1:6" ht="54.7" customHeight="1" x14ac:dyDescent="0.3">
      <c r="A29" s="8" t="s">
        <v>183</v>
      </c>
      <c r="B29" s="9">
        <v>2</v>
      </c>
      <c r="C29" s="9">
        <v>2</v>
      </c>
      <c r="D29" s="73"/>
      <c r="E29" s="9">
        <v>2</v>
      </c>
      <c r="F29" s="73" t="s">
        <v>184</v>
      </c>
    </row>
    <row r="30" spans="1:6" ht="54" customHeight="1" x14ac:dyDescent="0.3">
      <c r="A30" s="8" t="s">
        <v>185</v>
      </c>
      <c r="B30" s="9">
        <v>2</v>
      </c>
      <c r="C30" s="9">
        <v>2</v>
      </c>
      <c r="D30" s="73"/>
      <c r="E30" s="9">
        <v>2</v>
      </c>
      <c r="F30" s="73" t="s">
        <v>143</v>
      </c>
    </row>
    <row r="31" spans="1:6" ht="54" customHeight="1" x14ac:dyDescent="0.3">
      <c r="A31" s="27" t="s">
        <v>67</v>
      </c>
      <c r="B31" s="9">
        <v>2</v>
      </c>
      <c r="C31" s="9">
        <v>2</v>
      </c>
      <c r="D31" s="81"/>
      <c r="E31" s="9">
        <v>2</v>
      </c>
      <c r="F31" s="81"/>
    </row>
    <row r="32" spans="1:6" ht="51.95" x14ac:dyDescent="0.3">
      <c r="A32" s="8" t="s">
        <v>186</v>
      </c>
      <c r="B32" s="9">
        <v>2</v>
      </c>
      <c r="C32" s="9">
        <v>2</v>
      </c>
      <c r="D32" s="73"/>
      <c r="E32" s="9">
        <v>2</v>
      </c>
      <c r="F32" s="73"/>
    </row>
    <row r="33" spans="1:6" ht="63.7" customHeight="1" x14ac:dyDescent="0.3">
      <c r="A33" s="8" t="s">
        <v>187</v>
      </c>
      <c r="B33" s="9">
        <v>2</v>
      </c>
      <c r="C33" s="9">
        <v>1</v>
      </c>
      <c r="D33" s="81"/>
      <c r="E33" s="9">
        <v>1</v>
      </c>
      <c r="F33" s="73" t="s">
        <v>188</v>
      </c>
    </row>
    <row r="34" spans="1:6" ht="24.1" customHeight="1" x14ac:dyDescent="0.3">
      <c r="A34" s="7" t="s">
        <v>189</v>
      </c>
      <c r="B34" s="53">
        <f>SUM(B35:B38)</f>
        <v>8</v>
      </c>
      <c r="C34" s="53">
        <f>SUM(C35:C38)</f>
        <v>7</v>
      </c>
      <c r="D34" s="73"/>
      <c r="E34" s="53">
        <f>SUM(E35:E38)</f>
        <v>7</v>
      </c>
      <c r="F34" s="73"/>
    </row>
    <row r="35" spans="1:6" ht="86.55" x14ac:dyDescent="0.3">
      <c r="A35" s="80" t="s">
        <v>190</v>
      </c>
      <c r="B35" s="9">
        <v>2</v>
      </c>
      <c r="C35" s="9">
        <v>1</v>
      </c>
      <c r="D35" s="73"/>
      <c r="E35" s="9">
        <v>1</v>
      </c>
      <c r="F35" s="73" t="s">
        <v>191</v>
      </c>
    </row>
    <row r="36" spans="1:6" ht="51.95" x14ac:dyDescent="0.3">
      <c r="A36" s="27" t="s">
        <v>192</v>
      </c>
      <c r="B36" s="9">
        <v>2</v>
      </c>
      <c r="C36" s="9">
        <v>2</v>
      </c>
      <c r="D36" s="73"/>
      <c r="E36" s="9">
        <v>2</v>
      </c>
      <c r="F36" s="73"/>
    </row>
    <row r="37" spans="1:6" ht="34.65" x14ac:dyDescent="0.3">
      <c r="A37" s="80" t="s">
        <v>193</v>
      </c>
      <c r="B37" s="9">
        <v>2</v>
      </c>
      <c r="C37" s="9">
        <v>2</v>
      </c>
      <c r="D37" s="73"/>
      <c r="E37" s="9">
        <v>2</v>
      </c>
      <c r="F37" s="73"/>
    </row>
    <row r="38" spans="1:6" ht="34.65" x14ac:dyDescent="0.3">
      <c r="A38" s="27" t="s">
        <v>72</v>
      </c>
      <c r="B38" s="9">
        <v>2</v>
      </c>
      <c r="C38" s="9">
        <v>2</v>
      </c>
      <c r="D38" s="73"/>
      <c r="E38" s="9">
        <v>2</v>
      </c>
      <c r="F38" s="73"/>
    </row>
    <row r="39" spans="1:6" ht="28.6" customHeight="1" x14ac:dyDescent="0.3">
      <c r="A39" s="7" t="s">
        <v>194</v>
      </c>
      <c r="B39" s="53">
        <f>SUM(B40:B41)</f>
        <v>4</v>
      </c>
      <c r="C39" s="53">
        <f>SUM(C40:C41)</f>
        <v>4</v>
      </c>
      <c r="D39" s="73"/>
      <c r="E39" s="53">
        <f>SUM(E40:E41)</f>
        <v>4</v>
      </c>
      <c r="F39" s="73"/>
    </row>
    <row r="40" spans="1:6" ht="51.95" x14ac:dyDescent="0.3">
      <c r="A40" s="8" t="s">
        <v>195</v>
      </c>
      <c r="B40" s="9">
        <v>2</v>
      </c>
      <c r="C40" s="9">
        <v>2</v>
      </c>
      <c r="D40" s="73"/>
      <c r="E40" s="9">
        <v>2</v>
      </c>
      <c r="F40" s="73"/>
    </row>
    <row r="41" spans="1:6" ht="86.55" x14ac:dyDescent="0.3">
      <c r="A41" s="27" t="s">
        <v>196</v>
      </c>
      <c r="B41" s="9">
        <v>2</v>
      </c>
      <c r="C41" s="9">
        <v>2</v>
      </c>
      <c r="D41" s="81" t="s">
        <v>197</v>
      </c>
      <c r="E41" s="9">
        <v>2</v>
      </c>
      <c r="F41" s="73"/>
    </row>
    <row r="42" spans="1:6" ht="27" customHeight="1" x14ac:dyDescent="0.3">
      <c r="A42" s="82" t="s">
        <v>198</v>
      </c>
      <c r="B42" s="53">
        <f>SUM(B43:B47)</f>
        <v>10</v>
      </c>
      <c r="C42" s="53">
        <f>SUM(C43:C47)</f>
        <v>5</v>
      </c>
      <c r="D42" s="73"/>
      <c r="E42" s="53">
        <f>SUM(E43:E47)</f>
        <v>8</v>
      </c>
      <c r="F42" s="73"/>
    </row>
    <row r="43" spans="1:6" ht="51.95" x14ac:dyDescent="0.3">
      <c r="A43" s="8" t="s">
        <v>199</v>
      </c>
      <c r="B43" s="9">
        <v>2</v>
      </c>
      <c r="C43" s="9">
        <v>1</v>
      </c>
      <c r="D43" s="81"/>
      <c r="E43" s="9">
        <v>2</v>
      </c>
      <c r="F43" s="73"/>
    </row>
    <row r="44" spans="1:6" ht="51.95" x14ac:dyDescent="0.3">
      <c r="A44" s="8" t="s">
        <v>200</v>
      </c>
      <c r="B44" s="9">
        <v>2</v>
      </c>
      <c r="C44" s="9">
        <v>1</v>
      </c>
      <c r="D44" s="47"/>
      <c r="E44" s="9">
        <v>2</v>
      </c>
      <c r="F44" s="73"/>
    </row>
    <row r="45" spans="1:6" ht="51.95" x14ac:dyDescent="0.3">
      <c r="A45" s="27" t="s">
        <v>201</v>
      </c>
      <c r="B45" s="9">
        <v>2</v>
      </c>
      <c r="C45" s="9">
        <v>0</v>
      </c>
      <c r="D45" s="83"/>
      <c r="E45" s="9">
        <v>1</v>
      </c>
      <c r="F45" s="72"/>
    </row>
    <row r="46" spans="1:6" ht="51.95" x14ac:dyDescent="0.3">
      <c r="A46" s="27" t="s">
        <v>202</v>
      </c>
      <c r="B46" s="9">
        <v>2</v>
      </c>
      <c r="C46" s="9">
        <v>1</v>
      </c>
      <c r="D46" s="83"/>
      <c r="E46" s="9">
        <v>1</v>
      </c>
      <c r="F46" s="72" t="s">
        <v>203</v>
      </c>
    </row>
    <row r="47" spans="1:6" ht="27.7" customHeight="1" x14ac:dyDescent="0.3">
      <c r="A47" s="8" t="s">
        <v>204</v>
      </c>
      <c r="B47" s="9">
        <v>2</v>
      </c>
      <c r="C47" s="9">
        <v>2</v>
      </c>
      <c r="D47" s="81"/>
      <c r="E47" s="9">
        <v>2</v>
      </c>
      <c r="F47" s="73"/>
    </row>
    <row r="48" spans="1:6" ht="23.2" customHeight="1" x14ac:dyDescent="0.3">
      <c r="A48" s="82" t="s">
        <v>18</v>
      </c>
      <c r="B48" s="6">
        <f>B49+B52</f>
        <v>10</v>
      </c>
      <c r="C48" s="6">
        <f>C49+C52</f>
        <v>8</v>
      </c>
      <c r="D48" s="73"/>
      <c r="E48" s="6">
        <f>E49+E52</f>
        <v>8</v>
      </c>
      <c r="F48" s="73"/>
    </row>
    <row r="49" spans="1:6" ht="23.2" customHeight="1" x14ac:dyDescent="0.3">
      <c r="A49" s="82" t="s">
        <v>205</v>
      </c>
      <c r="B49" s="53">
        <f>SUM(B50:B51)</f>
        <v>4</v>
      </c>
      <c r="C49" s="53">
        <f>SUM(C50:C51)</f>
        <v>4</v>
      </c>
      <c r="D49" s="73"/>
      <c r="E49" s="53">
        <f>SUM(E50:E51)</f>
        <v>2</v>
      </c>
      <c r="F49" s="73"/>
    </row>
    <row r="50" spans="1:6" ht="83.25" customHeight="1" x14ac:dyDescent="0.3">
      <c r="A50" s="27" t="s">
        <v>77</v>
      </c>
      <c r="B50" s="9">
        <v>2</v>
      </c>
      <c r="C50" s="9">
        <v>2</v>
      </c>
      <c r="D50" s="81" t="s">
        <v>206</v>
      </c>
      <c r="E50" s="9">
        <v>2</v>
      </c>
      <c r="F50" s="72" t="s">
        <v>207</v>
      </c>
    </row>
    <row r="51" spans="1:6" ht="51.95" x14ac:dyDescent="0.3">
      <c r="A51" s="27" t="s">
        <v>19</v>
      </c>
      <c r="B51" s="9">
        <v>2</v>
      </c>
      <c r="C51" s="9">
        <v>2</v>
      </c>
      <c r="D51" s="73"/>
      <c r="E51" s="9">
        <v>0</v>
      </c>
      <c r="F51" s="83"/>
    </row>
    <row r="52" spans="1:6" ht="27" customHeight="1" x14ac:dyDescent="0.3">
      <c r="A52" s="82" t="s">
        <v>208</v>
      </c>
      <c r="B52" s="53">
        <f>SUM(B53:B55)</f>
        <v>6</v>
      </c>
      <c r="C52" s="53">
        <f>SUM(C53:C55)</f>
        <v>4</v>
      </c>
      <c r="D52" s="73"/>
      <c r="E52" s="53">
        <f>SUM(E53:E55)</f>
        <v>6</v>
      </c>
      <c r="F52" s="73"/>
    </row>
    <row r="53" spans="1:6" ht="34.65" x14ac:dyDescent="0.3">
      <c r="A53" s="8" t="s">
        <v>209</v>
      </c>
      <c r="B53" s="9">
        <v>2</v>
      </c>
      <c r="C53" s="9">
        <v>1</v>
      </c>
      <c r="D53" s="81"/>
      <c r="E53" s="9">
        <v>2</v>
      </c>
      <c r="F53" s="72" t="s">
        <v>210</v>
      </c>
    </row>
    <row r="54" spans="1:6" ht="34.65" x14ac:dyDescent="0.3">
      <c r="A54" s="8" t="s">
        <v>211</v>
      </c>
      <c r="B54" s="9">
        <v>2</v>
      </c>
      <c r="C54" s="9">
        <v>2</v>
      </c>
      <c r="D54" s="73"/>
      <c r="E54" s="9">
        <v>2</v>
      </c>
      <c r="F54" s="73" t="s">
        <v>212</v>
      </c>
    </row>
    <row r="55" spans="1:6" ht="54" customHeight="1" x14ac:dyDescent="0.3">
      <c r="A55" s="28" t="s">
        <v>213</v>
      </c>
      <c r="B55" s="9">
        <v>2</v>
      </c>
      <c r="C55" s="9">
        <v>1</v>
      </c>
      <c r="D55" s="73"/>
      <c r="E55" s="9">
        <v>2</v>
      </c>
      <c r="F55" s="73" t="s">
        <v>214</v>
      </c>
    </row>
    <row r="56" spans="1:6" ht="22.5" customHeight="1" x14ac:dyDescent="0.3">
      <c r="A56" s="52" t="s">
        <v>5</v>
      </c>
      <c r="B56" s="6">
        <f>B13+B20+B48</f>
        <v>62</v>
      </c>
      <c r="C56" s="6">
        <f>C13+C20+C48</f>
        <v>51</v>
      </c>
      <c r="D56" s="9"/>
      <c r="E56" s="6">
        <f>E13+E20+E48</f>
        <v>56</v>
      </c>
      <c r="F56" s="84"/>
    </row>
    <row r="57" spans="1:6" ht="27.7" customHeight="1" x14ac:dyDescent="0.3">
      <c r="A57" s="53" t="s">
        <v>6</v>
      </c>
      <c r="B57" s="6">
        <v>100</v>
      </c>
      <c r="C57" s="85">
        <f>ROUND(C56/B56*100,0)</f>
        <v>82</v>
      </c>
      <c r="D57" s="86"/>
      <c r="E57" s="63">
        <f>ROUND(E56/B56*100,0)</f>
        <v>90</v>
      </c>
      <c r="F57" s="63"/>
    </row>
    <row r="58" spans="1:6" ht="27" customHeight="1" x14ac:dyDescent="0.3">
      <c r="A58" s="53" t="s">
        <v>7</v>
      </c>
      <c r="B58" s="9"/>
      <c r="C58" s="63" t="str">
        <f>IF(AND(AND(C15=2,C22=2),C57&gt;=80),"Loại A",IF(AND(AND(C15=2,C22=2),C57&gt;=65),"Loại B",IF(AND(AND(C15=2,C22=2),C57&gt;=50),"Loại C",IF(AND(AND(C15=2,C22=2),C57&lt;50),"Không đạt chuẩn",IF(OR(C15&lt;2,C22&lt;2),"Không đạt chuẩn")))))</f>
        <v>Loại A</v>
      </c>
      <c r="D58" s="63"/>
      <c r="E58" s="63" t="str">
        <f>IF(AND(AND(E15=2,E22=2),E57&gt;=80),"Loại A",IF(AND(AND(E15=2,E22=2),E57&gt;=65),"Loại B",IF(AND(AND(E15=2,E22=2),E57&gt;=50),"Loại C",IF(AND(AND(E15=2,E22=2),E57&lt;50),"Không đạt chuẩn",IF(OR(E15&lt;2,E22&lt;2),"Không đạt chuẩn")))))</f>
        <v>Loại A</v>
      </c>
      <c r="F58" s="63"/>
    </row>
    <row r="59" spans="1:6" x14ac:dyDescent="0.3">
      <c r="A59" s="12"/>
    </row>
    <row r="60" spans="1:6" x14ac:dyDescent="0.3">
      <c r="A60" s="51" t="s">
        <v>215</v>
      </c>
      <c r="D60" s="62" t="s">
        <v>216</v>
      </c>
      <c r="E60" s="62"/>
      <c r="F60" s="62"/>
    </row>
    <row r="61" spans="1:6" x14ac:dyDescent="0.3">
      <c r="A61" s="54" t="s">
        <v>8</v>
      </c>
      <c r="D61" s="64" t="s">
        <v>9</v>
      </c>
      <c r="E61" s="64"/>
      <c r="F61" s="64"/>
    </row>
    <row r="62" spans="1:6" x14ac:dyDescent="0.3">
      <c r="A62" s="51" t="s">
        <v>10</v>
      </c>
      <c r="D62" s="62" t="s">
        <v>10</v>
      </c>
      <c r="E62" s="62"/>
      <c r="F62" s="62"/>
    </row>
    <row r="64" spans="1:6" x14ac:dyDescent="0.3">
      <c r="C64" s="13"/>
    </row>
    <row r="66" spans="1:3" x14ac:dyDescent="0.3">
      <c r="A66" s="74" t="s">
        <v>107</v>
      </c>
      <c r="C66" s="13"/>
    </row>
  </sheetData>
  <mergeCells count="13">
    <mergeCell ref="D62:F62"/>
    <mergeCell ref="C57:D57"/>
    <mergeCell ref="E57:F57"/>
    <mergeCell ref="C58:D58"/>
    <mergeCell ref="E58:F58"/>
    <mergeCell ref="D60:F60"/>
    <mergeCell ref="D61:F61"/>
    <mergeCell ref="D2:F2"/>
    <mergeCell ref="A4:F4"/>
    <mergeCell ref="A11:A12"/>
    <mergeCell ref="B11:B12"/>
    <mergeCell ref="C11:D11"/>
    <mergeCell ref="E11:F11"/>
  </mergeCells>
  <conditionalFormatting sqref="B13:C55">
    <cfRule type="cellIs" dxfId="11" priority="2" stopIfTrue="1" operator="equal">
      <formula>0</formula>
    </cfRule>
  </conditionalFormatting>
  <conditionalFormatting sqref="E13:E55">
    <cfRule type="cellIs" dxfId="10" priority="1" stopIfTrue="1" operator="equal">
      <formula>0</formula>
    </cfRule>
  </conditionalFormatting>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66"/>
  <sheetViews>
    <sheetView workbookViewId="0">
      <selection activeCell="C6" sqref="C6"/>
    </sheetView>
  </sheetViews>
  <sheetFormatPr defaultRowHeight="17.350000000000001" x14ac:dyDescent="0.3"/>
  <cols>
    <col min="1" max="1" width="49.21875" style="5" customWidth="1"/>
    <col min="2" max="2" width="6.6640625" style="5" customWidth="1"/>
    <col min="3" max="3" width="12.109375" style="5" customWidth="1"/>
    <col min="4" max="4" width="18" style="5" customWidth="1"/>
    <col min="5" max="5" width="11.6640625" style="5" customWidth="1"/>
    <col min="6" max="6" width="18.109375" style="5" customWidth="1"/>
    <col min="7" max="16384" width="8.88671875" style="5"/>
  </cols>
  <sheetData>
    <row r="1" spans="1:6" ht="17.350000000000001" customHeight="1" x14ac:dyDescent="0.3"/>
    <row r="2" spans="1:6" ht="58.5" customHeight="1" x14ac:dyDescent="0.3">
      <c r="A2" s="56" t="s">
        <v>217</v>
      </c>
      <c r="B2" s="3"/>
      <c r="D2" s="58" t="s">
        <v>11</v>
      </c>
      <c r="E2" s="58"/>
      <c r="F2" s="58"/>
    </row>
    <row r="3" spans="1:6" x14ac:dyDescent="0.3">
      <c r="A3" s="1"/>
      <c r="B3" s="2"/>
    </row>
    <row r="4" spans="1:6" ht="35.35" customHeight="1" x14ac:dyDescent="0.3">
      <c r="A4" s="59" t="s">
        <v>150</v>
      </c>
      <c r="B4" s="60"/>
      <c r="C4" s="60"/>
      <c r="D4" s="60"/>
      <c r="E4" s="60"/>
      <c r="F4" s="60"/>
    </row>
    <row r="5" spans="1:6" ht="18" customHeight="1" x14ac:dyDescent="0.3">
      <c r="A5" s="11" t="s">
        <v>218</v>
      </c>
      <c r="B5" s="76"/>
      <c r="C5" s="76"/>
      <c r="D5" s="76"/>
      <c r="E5" s="76"/>
      <c r="F5" s="76"/>
    </row>
    <row r="6" spans="1:6" ht="18" customHeight="1" x14ac:dyDescent="0.3">
      <c r="A6" s="11" t="s">
        <v>219</v>
      </c>
      <c r="B6" s="76"/>
      <c r="C6" s="76"/>
      <c r="D6" s="76"/>
      <c r="E6" s="76"/>
      <c r="F6" s="76"/>
    </row>
    <row r="7" spans="1:6" ht="18" customHeight="1" x14ac:dyDescent="0.3">
      <c r="A7" s="20" t="s">
        <v>220</v>
      </c>
      <c r="B7" s="76"/>
      <c r="C7" s="76"/>
      <c r="D7" s="76"/>
      <c r="E7" s="76"/>
      <c r="F7" s="76"/>
    </row>
    <row r="8" spans="1:6" ht="18" customHeight="1" x14ac:dyDescent="0.3">
      <c r="A8" s="11" t="s">
        <v>221</v>
      </c>
      <c r="B8" s="76"/>
      <c r="C8" s="76"/>
      <c r="D8" s="76"/>
      <c r="E8" s="76"/>
      <c r="F8" s="76"/>
    </row>
    <row r="9" spans="1:6" ht="18" customHeight="1" x14ac:dyDescent="0.3">
      <c r="A9" s="11" t="s">
        <v>222</v>
      </c>
      <c r="B9" s="76"/>
      <c r="C9" s="76"/>
      <c r="D9" s="76"/>
      <c r="E9" s="76"/>
      <c r="F9" s="76"/>
    </row>
    <row r="10" spans="1:6" ht="10.6" customHeight="1" x14ac:dyDescent="0.3">
      <c r="A10" s="4"/>
    </row>
    <row r="11" spans="1:6" x14ac:dyDescent="0.3">
      <c r="A11" s="63" t="s">
        <v>0</v>
      </c>
      <c r="B11" s="63" t="s">
        <v>1</v>
      </c>
      <c r="C11" s="63" t="s">
        <v>156</v>
      </c>
      <c r="D11" s="63"/>
      <c r="E11" s="63" t="s">
        <v>2</v>
      </c>
      <c r="F11" s="63"/>
    </row>
    <row r="12" spans="1:6" ht="54" x14ac:dyDescent="0.3">
      <c r="A12" s="63"/>
      <c r="B12" s="63"/>
      <c r="C12" s="77" t="s">
        <v>3</v>
      </c>
      <c r="D12" s="77" t="s">
        <v>4</v>
      </c>
      <c r="E12" s="77" t="s">
        <v>3</v>
      </c>
      <c r="F12" s="77" t="s">
        <v>4</v>
      </c>
    </row>
    <row r="13" spans="1:6" ht="21.85" customHeight="1" x14ac:dyDescent="0.3">
      <c r="A13" s="78" t="s">
        <v>157</v>
      </c>
      <c r="B13" s="6">
        <f>B14+B17</f>
        <v>8</v>
      </c>
      <c r="C13" s="6">
        <f>C14+C17</f>
        <v>8</v>
      </c>
      <c r="D13" s="73"/>
      <c r="E13" s="6">
        <f>E14+E17</f>
        <v>8</v>
      </c>
      <c r="F13" s="73"/>
    </row>
    <row r="14" spans="1:6" ht="21.85" customHeight="1" x14ac:dyDescent="0.3">
      <c r="A14" s="79" t="s">
        <v>14</v>
      </c>
      <c r="B14" s="53">
        <f>SUM(B15:B16)</f>
        <v>4</v>
      </c>
      <c r="C14" s="53">
        <f>SUM(C15:C16)</f>
        <v>4</v>
      </c>
      <c r="D14" s="73"/>
      <c r="E14" s="53">
        <f>SUM(E15:E16)</f>
        <v>4</v>
      </c>
      <c r="F14" s="73"/>
    </row>
    <row r="15" spans="1:6" ht="42.25" customHeight="1" x14ac:dyDescent="0.3">
      <c r="A15" s="80" t="s">
        <v>158</v>
      </c>
      <c r="B15" s="9">
        <v>2</v>
      </c>
      <c r="C15" s="9">
        <v>2</v>
      </c>
      <c r="D15" s="87" t="s">
        <v>223</v>
      </c>
      <c r="E15" s="9">
        <v>2</v>
      </c>
      <c r="F15" s="73"/>
    </row>
    <row r="16" spans="1:6" ht="33.950000000000003" customHeight="1" x14ac:dyDescent="0.3">
      <c r="A16" s="80" t="s">
        <v>161</v>
      </c>
      <c r="B16" s="9">
        <v>2</v>
      </c>
      <c r="C16" s="9">
        <v>2</v>
      </c>
      <c r="D16" s="87" t="s">
        <v>224</v>
      </c>
      <c r="E16" s="9">
        <v>2</v>
      </c>
      <c r="F16" s="73"/>
    </row>
    <row r="17" spans="1:6" ht="23.2" customHeight="1" x14ac:dyDescent="0.3">
      <c r="A17" s="79" t="s">
        <v>163</v>
      </c>
      <c r="B17" s="53">
        <f>SUM(B18:B19)</f>
        <v>4</v>
      </c>
      <c r="C17" s="53">
        <f>SUM(C18:C19)</f>
        <v>4</v>
      </c>
      <c r="D17" s="73"/>
      <c r="E17" s="53">
        <f>SUM(E18:E19)</f>
        <v>4</v>
      </c>
      <c r="F17" s="73"/>
    </row>
    <row r="18" spans="1:6" ht="143.35" customHeight="1" x14ac:dyDescent="0.3">
      <c r="A18" s="8" t="s">
        <v>164</v>
      </c>
      <c r="B18" s="9">
        <v>2</v>
      </c>
      <c r="C18" s="9">
        <v>2</v>
      </c>
      <c r="D18" s="72" t="s">
        <v>225</v>
      </c>
      <c r="E18" s="9">
        <v>2</v>
      </c>
      <c r="F18" s="73"/>
    </row>
    <row r="19" spans="1:6" ht="83.25" customHeight="1" x14ac:dyDescent="0.3">
      <c r="A19" s="8" t="s">
        <v>166</v>
      </c>
      <c r="B19" s="9">
        <v>2</v>
      </c>
      <c r="C19" s="9">
        <v>2</v>
      </c>
      <c r="D19" s="72" t="s">
        <v>226</v>
      </c>
      <c r="E19" s="9">
        <v>2</v>
      </c>
      <c r="F19" s="73"/>
    </row>
    <row r="20" spans="1:6" ht="21.85" customHeight="1" x14ac:dyDescent="0.3">
      <c r="A20" s="7" t="s">
        <v>168</v>
      </c>
      <c r="B20" s="6">
        <f>B21+B28+B34+B39+B42</f>
        <v>44</v>
      </c>
      <c r="C20" s="6">
        <f>C21+C28+C34+C39+C42</f>
        <v>36</v>
      </c>
      <c r="D20" s="73"/>
      <c r="E20" s="6">
        <f>E21+E28+E34+E39+E42</f>
        <v>38</v>
      </c>
      <c r="F20" s="73"/>
    </row>
    <row r="21" spans="1:6" ht="21.85" customHeight="1" x14ac:dyDescent="0.3">
      <c r="A21" s="7" t="s">
        <v>169</v>
      </c>
      <c r="B21" s="53">
        <f>SUM(B22:B27)</f>
        <v>12</v>
      </c>
      <c r="C21" s="53">
        <f>SUM(C22:C27)</f>
        <v>11</v>
      </c>
      <c r="D21" s="73"/>
      <c r="E21" s="53">
        <f>SUM(E22:E27)</f>
        <v>11</v>
      </c>
      <c r="F21" s="73"/>
    </row>
    <row r="22" spans="1:6" ht="57.85" customHeight="1" x14ac:dyDescent="0.3">
      <c r="A22" s="8" t="s">
        <v>170</v>
      </c>
      <c r="B22" s="9">
        <v>2</v>
      </c>
      <c r="C22" s="9">
        <v>2</v>
      </c>
      <c r="D22" s="72" t="s">
        <v>227</v>
      </c>
      <c r="E22" s="9">
        <v>2</v>
      </c>
      <c r="F22" s="73"/>
    </row>
    <row r="23" spans="1:6" ht="108.7" customHeight="1" x14ac:dyDescent="0.3">
      <c r="A23" s="28" t="s">
        <v>172</v>
      </c>
      <c r="B23" s="9">
        <v>2</v>
      </c>
      <c r="C23" s="9">
        <v>1</v>
      </c>
      <c r="D23" s="81"/>
      <c r="E23" s="9">
        <v>1</v>
      </c>
      <c r="F23" s="87" t="s">
        <v>228</v>
      </c>
    </row>
    <row r="24" spans="1:6" ht="34.65" x14ac:dyDescent="0.3">
      <c r="A24" s="8" t="s">
        <v>175</v>
      </c>
      <c r="B24" s="9">
        <v>2</v>
      </c>
      <c r="C24" s="9">
        <v>2</v>
      </c>
      <c r="D24" s="81"/>
      <c r="E24" s="9">
        <v>2</v>
      </c>
      <c r="F24" s="87" t="s">
        <v>229</v>
      </c>
    </row>
    <row r="25" spans="1:6" ht="51.95" x14ac:dyDescent="0.3">
      <c r="A25" s="27" t="s">
        <v>178</v>
      </c>
      <c r="B25" s="9">
        <v>2</v>
      </c>
      <c r="C25" s="9">
        <v>2</v>
      </c>
      <c r="D25" s="81"/>
      <c r="E25" s="9">
        <v>2</v>
      </c>
      <c r="F25" s="73"/>
    </row>
    <row r="26" spans="1:6" ht="51.95" x14ac:dyDescent="0.3">
      <c r="A26" s="27" t="s">
        <v>179</v>
      </c>
      <c r="B26" s="9">
        <v>2</v>
      </c>
      <c r="C26" s="9">
        <v>2</v>
      </c>
      <c r="D26" s="81"/>
      <c r="E26" s="9">
        <v>2</v>
      </c>
      <c r="F26" s="73"/>
    </row>
    <row r="27" spans="1:6" ht="34.65" x14ac:dyDescent="0.3">
      <c r="A27" s="28" t="s">
        <v>180</v>
      </c>
      <c r="B27" s="9">
        <v>2</v>
      </c>
      <c r="C27" s="9">
        <v>2</v>
      </c>
      <c r="D27" s="73"/>
      <c r="E27" s="9">
        <v>2</v>
      </c>
      <c r="F27" s="73" t="s">
        <v>230</v>
      </c>
    </row>
    <row r="28" spans="1:6" ht="22.5" customHeight="1" x14ac:dyDescent="0.3">
      <c r="A28" s="7" t="s">
        <v>182</v>
      </c>
      <c r="B28" s="53">
        <f>SUM(B29:B33)</f>
        <v>10</v>
      </c>
      <c r="C28" s="53">
        <f>SUM(C29:C33)</f>
        <v>9</v>
      </c>
      <c r="D28" s="73"/>
      <c r="E28" s="53">
        <f>SUM(E29:E33)</f>
        <v>9</v>
      </c>
      <c r="F28" s="73"/>
    </row>
    <row r="29" spans="1:6" ht="54.7" customHeight="1" x14ac:dyDescent="0.3">
      <c r="A29" s="8" t="s">
        <v>183</v>
      </c>
      <c r="B29" s="9">
        <v>2</v>
      </c>
      <c r="C29" s="9">
        <v>2</v>
      </c>
      <c r="D29" s="73"/>
      <c r="E29" s="9">
        <v>2</v>
      </c>
      <c r="F29" s="73" t="s">
        <v>231</v>
      </c>
    </row>
    <row r="30" spans="1:6" ht="54" customHeight="1" x14ac:dyDescent="0.3">
      <c r="A30" s="8" t="s">
        <v>185</v>
      </c>
      <c r="B30" s="9">
        <v>2</v>
      </c>
      <c r="C30" s="9">
        <v>1</v>
      </c>
      <c r="D30" s="73"/>
      <c r="E30" s="9">
        <v>1</v>
      </c>
      <c r="F30" s="73" t="s">
        <v>232</v>
      </c>
    </row>
    <row r="31" spans="1:6" ht="54" customHeight="1" x14ac:dyDescent="0.3">
      <c r="A31" s="27" t="s">
        <v>67</v>
      </c>
      <c r="B31" s="9">
        <v>2</v>
      </c>
      <c r="C31" s="9">
        <v>2</v>
      </c>
      <c r="D31" s="81"/>
      <c r="E31" s="9">
        <v>2</v>
      </c>
      <c r="F31" s="81"/>
    </row>
    <row r="32" spans="1:6" ht="51.95" x14ac:dyDescent="0.3">
      <c r="A32" s="8" t="s">
        <v>186</v>
      </c>
      <c r="B32" s="9">
        <v>2</v>
      </c>
      <c r="C32" s="9">
        <v>2</v>
      </c>
      <c r="D32" s="73"/>
      <c r="E32" s="9">
        <v>2</v>
      </c>
      <c r="F32" s="73"/>
    </row>
    <row r="33" spans="1:6" ht="63.7" customHeight="1" x14ac:dyDescent="0.3">
      <c r="A33" s="8" t="s">
        <v>187</v>
      </c>
      <c r="B33" s="9">
        <v>2</v>
      </c>
      <c r="C33" s="9">
        <v>2</v>
      </c>
      <c r="D33" s="81"/>
      <c r="E33" s="9">
        <v>2</v>
      </c>
      <c r="F33" s="81"/>
    </row>
    <row r="34" spans="1:6" ht="24.1" customHeight="1" x14ac:dyDescent="0.3">
      <c r="A34" s="7" t="s">
        <v>189</v>
      </c>
      <c r="B34" s="53">
        <f>SUM(B35:B38)</f>
        <v>8</v>
      </c>
      <c r="C34" s="53">
        <f>SUM(C35:C38)</f>
        <v>7</v>
      </c>
      <c r="D34" s="73"/>
      <c r="E34" s="53">
        <f>SUM(E35:E38)</f>
        <v>7</v>
      </c>
      <c r="F34" s="73"/>
    </row>
    <row r="35" spans="1:6" ht="86.55" x14ac:dyDescent="0.3">
      <c r="A35" s="80" t="s">
        <v>190</v>
      </c>
      <c r="B35" s="9">
        <v>2</v>
      </c>
      <c r="C35" s="9">
        <v>1</v>
      </c>
      <c r="D35" s="73"/>
      <c r="E35" s="9">
        <v>1</v>
      </c>
      <c r="F35" s="73" t="s">
        <v>233</v>
      </c>
    </row>
    <row r="36" spans="1:6" ht="51.95" x14ac:dyDescent="0.3">
      <c r="A36" s="27" t="s">
        <v>192</v>
      </c>
      <c r="B36" s="9">
        <v>2</v>
      </c>
      <c r="C36" s="9">
        <v>2</v>
      </c>
      <c r="D36" s="73"/>
      <c r="E36" s="9">
        <v>2</v>
      </c>
      <c r="F36" s="73"/>
    </row>
    <row r="37" spans="1:6" ht="34.65" x14ac:dyDescent="0.3">
      <c r="A37" s="80" t="s">
        <v>193</v>
      </c>
      <c r="B37" s="9">
        <v>2</v>
      </c>
      <c r="C37" s="9">
        <v>2</v>
      </c>
      <c r="D37" s="73"/>
      <c r="E37" s="9">
        <v>2</v>
      </c>
      <c r="F37" s="73"/>
    </row>
    <row r="38" spans="1:6" ht="34.65" x14ac:dyDescent="0.3">
      <c r="A38" s="27" t="s">
        <v>72</v>
      </c>
      <c r="B38" s="9">
        <v>2</v>
      </c>
      <c r="C38" s="9">
        <v>2</v>
      </c>
      <c r="D38" s="73"/>
      <c r="E38" s="9">
        <v>2</v>
      </c>
      <c r="F38" s="73"/>
    </row>
    <row r="39" spans="1:6" ht="28.6" customHeight="1" x14ac:dyDescent="0.3">
      <c r="A39" s="7" t="s">
        <v>194</v>
      </c>
      <c r="B39" s="53">
        <f>SUM(B40:B41)</f>
        <v>4</v>
      </c>
      <c r="C39" s="53">
        <f>SUM(C40:C41)</f>
        <v>3</v>
      </c>
      <c r="D39" s="73"/>
      <c r="E39" s="53">
        <f>SUM(E40:E41)</f>
        <v>4</v>
      </c>
      <c r="F39" s="73"/>
    </row>
    <row r="40" spans="1:6" ht="51.95" x14ac:dyDescent="0.3">
      <c r="A40" s="8" t="s">
        <v>195</v>
      </c>
      <c r="B40" s="9">
        <v>2</v>
      </c>
      <c r="C40" s="9">
        <v>1</v>
      </c>
      <c r="D40" s="73"/>
      <c r="E40" s="9">
        <v>2</v>
      </c>
      <c r="F40" s="73"/>
    </row>
    <row r="41" spans="1:6" ht="86.55" x14ac:dyDescent="0.3">
      <c r="A41" s="27" t="s">
        <v>196</v>
      </c>
      <c r="B41" s="9">
        <v>2</v>
      </c>
      <c r="C41" s="9">
        <v>2</v>
      </c>
      <c r="D41" s="81"/>
      <c r="E41" s="9">
        <v>2</v>
      </c>
      <c r="F41" s="73"/>
    </row>
    <row r="42" spans="1:6" ht="27" customHeight="1" x14ac:dyDescent="0.3">
      <c r="A42" s="82" t="s">
        <v>198</v>
      </c>
      <c r="B42" s="53">
        <f>SUM(B43:B47)</f>
        <v>10</v>
      </c>
      <c r="C42" s="53">
        <f>SUM(C43:C47)</f>
        <v>6</v>
      </c>
      <c r="D42" s="73"/>
      <c r="E42" s="53">
        <f>SUM(E43:E47)</f>
        <v>7</v>
      </c>
      <c r="F42" s="73"/>
    </row>
    <row r="43" spans="1:6" ht="51.95" x14ac:dyDescent="0.3">
      <c r="A43" s="8" t="s">
        <v>199</v>
      </c>
      <c r="B43" s="9">
        <v>2</v>
      </c>
      <c r="C43" s="9">
        <v>2</v>
      </c>
      <c r="D43" s="81"/>
      <c r="E43" s="9">
        <v>2</v>
      </c>
      <c r="F43" s="73"/>
    </row>
    <row r="44" spans="1:6" ht="51.95" x14ac:dyDescent="0.3">
      <c r="A44" s="8" t="s">
        <v>200</v>
      </c>
      <c r="B44" s="9">
        <v>2</v>
      </c>
      <c r="C44" s="88">
        <v>1</v>
      </c>
      <c r="D44" s="47"/>
      <c r="E44" s="9">
        <v>2</v>
      </c>
      <c r="F44" s="73"/>
    </row>
    <row r="45" spans="1:6" ht="51.95" x14ac:dyDescent="0.3">
      <c r="A45" s="27" t="s">
        <v>201</v>
      </c>
      <c r="B45" s="9">
        <v>2</v>
      </c>
      <c r="C45" s="9">
        <v>0</v>
      </c>
      <c r="D45" s="83"/>
      <c r="E45" s="9">
        <v>0</v>
      </c>
      <c r="F45" s="72"/>
    </row>
    <row r="46" spans="1:6" ht="51.95" x14ac:dyDescent="0.3">
      <c r="A46" s="27" t="s">
        <v>202</v>
      </c>
      <c r="B46" s="9">
        <v>2</v>
      </c>
      <c r="C46" s="9">
        <v>1</v>
      </c>
      <c r="D46" s="83"/>
      <c r="E46" s="9">
        <v>1</v>
      </c>
      <c r="F46" s="72" t="s">
        <v>203</v>
      </c>
    </row>
    <row r="47" spans="1:6" ht="27.7" customHeight="1" x14ac:dyDescent="0.3">
      <c r="A47" s="8" t="s">
        <v>204</v>
      </c>
      <c r="B47" s="9">
        <v>2</v>
      </c>
      <c r="C47" s="9">
        <v>2</v>
      </c>
      <c r="D47" s="81"/>
      <c r="E47" s="9">
        <v>2</v>
      </c>
      <c r="F47" s="73"/>
    </row>
    <row r="48" spans="1:6" ht="23.2" customHeight="1" x14ac:dyDescent="0.3">
      <c r="A48" s="82" t="s">
        <v>18</v>
      </c>
      <c r="B48" s="6">
        <f>B49+B52</f>
        <v>10</v>
      </c>
      <c r="C48" s="6">
        <f>C49+C52</f>
        <v>6</v>
      </c>
      <c r="D48" s="73"/>
      <c r="E48" s="6">
        <f>E49+E52</f>
        <v>5</v>
      </c>
      <c r="F48" s="73"/>
    </row>
    <row r="49" spans="1:6" ht="23.2" customHeight="1" x14ac:dyDescent="0.3">
      <c r="A49" s="82" t="s">
        <v>205</v>
      </c>
      <c r="B49" s="53">
        <f>SUM(B50:B51)</f>
        <v>4</v>
      </c>
      <c r="C49" s="53">
        <f>SUM(C50:C51)</f>
        <v>4</v>
      </c>
      <c r="D49" s="73"/>
      <c r="E49" s="53">
        <f>SUM(E50:E51)</f>
        <v>2</v>
      </c>
      <c r="F49" s="73"/>
    </row>
    <row r="50" spans="1:6" ht="83.25" customHeight="1" x14ac:dyDescent="0.3">
      <c r="A50" s="27" t="s">
        <v>77</v>
      </c>
      <c r="B50" s="9">
        <v>2</v>
      </c>
      <c r="C50" s="9">
        <v>2</v>
      </c>
      <c r="D50" s="81"/>
      <c r="E50" s="9">
        <v>2</v>
      </c>
      <c r="F50" s="72" t="s">
        <v>234</v>
      </c>
    </row>
    <row r="51" spans="1:6" ht="62.35" x14ac:dyDescent="0.3">
      <c r="A51" s="27" t="s">
        <v>19</v>
      </c>
      <c r="B51" s="9">
        <v>2</v>
      </c>
      <c r="C51" s="9">
        <v>2</v>
      </c>
      <c r="D51" s="72" t="s">
        <v>227</v>
      </c>
      <c r="E51" s="9">
        <v>0</v>
      </c>
      <c r="F51" s="83"/>
    </row>
    <row r="52" spans="1:6" ht="27" customHeight="1" x14ac:dyDescent="0.3">
      <c r="A52" s="82" t="s">
        <v>208</v>
      </c>
      <c r="B52" s="53">
        <f>SUM(B53:B55)</f>
        <v>6</v>
      </c>
      <c r="C52" s="53">
        <f>SUM(C53:C55)</f>
        <v>2</v>
      </c>
      <c r="D52" s="73"/>
      <c r="E52" s="53">
        <f>SUM(E53:E55)</f>
        <v>3</v>
      </c>
      <c r="F52" s="73"/>
    </row>
    <row r="53" spans="1:6" ht="34.65" x14ac:dyDescent="0.3">
      <c r="A53" s="8" t="s">
        <v>209</v>
      </c>
      <c r="B53" s="9">
        <v>2</v>
      </c>
      <c r="C53" s="9">
        <v>1</v>
      </c>
      <c r="D53" s="81"/>
      <c r="E53" s="9">
        <v>2</v>
      </c>
      <c r="F53" s="81"/>
    </row>
    <row r="54" spans="1:6" ht="34.65" x14ac:dyDescent="0.3">
      <c r="A54" s="8" t="s">
        <v>211</v>
      </c>
      <c r="B54" s="9">
        <v>2</v>
      </c>
      <c r="C54" s="9">
        <v>0</v>
      </c>
      <c r="D54" s="73"/>
      <c r="E54" s="9">
        <v>0</v>
      </c>
      <c r="F54" s="73"/>
    </row>
    <row r="55" spans="1:6" ht="54" customHeight="1" x14ac:dyDescent="0.3">
      <c r="A55" s="28" t="s">
        <v>213</v>
      </c>
      <c r="B55" s="9">
        <v>2</v>
      </c>
      <c r="C55" s="9">
        <v>1</v>
      </c>
      <c r="D55" s="73"/>
      <c r="E55" s="9">
        <v>1</v>
      </c>
      <c r="F55" s="73" t="s">
        <v>128</v>
      </c>
    </row>
    <row r="56" spans="1:6" ht="22.5" customHeight="1" x14ac:dyDescent="0.3">
      <c r="A56" s="52" t="s">
        <v>5</v>
      </c>
      <c r="B56" s="6">
        <f>B13+B20+B48</f>
        <v>62</v>
      </c>
      <c r="C56" s="6">
        <f>C13+C20+C48</f>
        <v>50</v>
      </c>
      <c r="D56" s="9"/>
      <c r="E56" s="6">
        <f>E13+E20+E48</f>
        <v>51</v>
      </c>
      <c r="F56" s="84"/>
    </row>
    <row r="57" spans="1:6" ht="27.7" customHeight="1" x14ac:dyDescent="0.3">
      <c r="A57" s="53" t="s">
        <v>6</v>
      </c>
      <c r="B57" s="6">
        <v>100</v>
      </c>
      <c r="C57" s="85">
        <f>ROUND(C56/B56*100,0)</f>
        <v>81</v>
      </c>
      <c r="D57" s="86"/>
      <c r="E57" s="63">
        <f>ROUND(E56/B56*100,0)</f>
        <v>82</v>
      </c>
      <c r="F57" s="63"/>
    </row>
    <row r="58" spans="1:6" ht="27" customHeight="1" x14ac:dyDescent="0.3">
      <c r="A58" s="53" t="s">
        <v>7</v>
      </c>
      <c r="B58" s="9"/>
      <c r="C58" s="63" t="str">
        <f>IF(AND(AND(C15=2,C22=2),C57&gt;=80),"Loại A",IF(AND(AND(C15=2,C22=2),C57&gt;=65),"Loại B",IF(AND(AND(C15=2,C22=2),C57&gt;=50),"Loại C",IF(AND(AND(C15=2,C22=2),C57&lt;50),"Không đạt chuẩn",IF(OR(C15&lt;2,C22&lt;2),"Không đạt chuẩn")))))</f>
        <v>Loại A</v>
      </c>
      <c r="D58" s="63"/>
      <c r="E58" s="63" t="str">
        <f>IF(AND(AND(E15=2,E22=2),E57&gt;=80),"Loại A",IF(AND(AND(E15=2,E22=2),E57&gt;=65),"Loại B",IF(AND(AND(E15=2,E22=2),E57&gt;=50),"Loại C",IF(AND(AND(E15=2,E22=2),E57&lt;50),"Không đạt chuẩn",IF(OR(E15&lt;2,E22&lt;2),"Không đạt chuẩn")))))</f>
        <v>Loại A</v>
      </c>
      <c r="F58" s="63"/>
    </row>
    <row r="59" spans="1:6" x14ac:dyDescent="0.3">
      <c r="A59" s="12"/>
    </row>
    <row r="60" spans="1:6" x14ac:dyDescent="0.3">
      <c r="A60" s="51" t="s">
        <v>235</v>
      </c>
      <c r="D60" s="62" t="s">
        <v>216</v>
      </c>
      <c r="E60" s="62"/>
      <c r="F60" s="62"/>
    </row>
    <row r="61" spans="1:6" x14ac:dyDescent="0.3">
      <c r="A61" s="54" t="s">
        <v>8</v>
      </c>
      <c r="D61" s="64" t="s">
        <v>9</v>
      </c>
      <c r="E61" s="64"/>
      <c r="F61" s="64"/>
    </row>
    <row r="62" spans="1:6" x14ac:dyDescent="0.3">
      <c r="A62" s="51" t="s">
        <v>10</v>
      </c>
      <c r="D62" s="62" t="s">
        <v>10</v>
      </c>
      <c r="E62" s="62"/>
      <c r="F62" s="62"/>
    </row>
    <row r="64" spans="1:6" x14ac:dyDescent="0.3">
      <c r="C64" s="13"/>
    </row>
    <row r="66" spans="1:3" ht="18" x14ac:dyDescent="0.3">
      <c r="A66" s="89" t="s">
        <v>236</v>
      </c>
      <c r="C66" s="13"/>
    </row>
  </sheetData>
  <mergeCells count="13">
    <mergeCell ref="D62:F62"/>
    <mergeCell ref="C57:D57"/>
    <mergeCell ref="E57:F57"/>
    <mergeCell ref="C58:D58"/>
    <mergeCell ref="E58:F58"/>
    <mergeCell ref="D60:F60"/>
    <mergeCell ref="D61:F61"/>
    <mergeCell ref="D2:F2"/>
    <mergeCell ref="A4:F4"/>
    <mergeCell ref="A11:A12"/>
    <mergeCell ref="B11:B12"/>
    <mergeCell ref="C11:D11"/>
    <mergeCell ref="E11:F11"/>
  </mergeCells>
  <conditionalFormatting sqref="B13:C55">
    <cfRule type="cellIs" dxfId="9" priority="2" stopIfTrue="1" operator="equal">
      <formula>0</formula>
    </cfRule>
  </conditionalFormatting>
  <conditionalFormatting sqref="E13:E55">
    <cfRule type="cellIs" dxfId="8" priority="1" stopIfTrue="1" operator="equal">
      <formula>0</formula>
    </cfRule>
  </conditionalFormatting>
  <pageMargins left="0.7" right="0.7" top="0.75" bottom="0.75" header="0.3" footer="0.3"/>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67"/>
  <sheetViews>
    <sheetView workbookViewId="0">
      <selection activeCell="D6" sqref="D6"/>
    </sheetView>
  </sheetViews>
  <sheetFormatPr defaultRowHeight="17.350000000000001" x14ac:dyDescent="0.3"/>
  <cols>
    <col min="1" max="1" width="49.21875" style="5" customWidth="1"/>
    <col min="2" max="2" width="6.6640625" style="5" customWidth="1"/>
    <col min="3" max="3" width="12.109375" style="5" customWidth="1"/>
    <col min="4" max="4" width="18" style="5" customWidth="1"/>
    <col min="5" max="5" width="11.6640625" style="5" customWidth="1"/>
    <col min="6" max="6" width="18.109375" style="5" customWidth="1"/>
    <col min="7" max="16384" width="8.88671875" style="5"/>
  </cols>
  <sheetData>
    <row r="1" spans="1:6" ht="17.350000000000001" customHeight="1" x14ac:dyDescent="0.3"/>
    <row r="2" spans="1:6" ht="58.5" customHeight="1" x14ac:dyDescent="0.3">
      <c r="A2" s="56" t="s">
        <v>130</v>
      </c>
      <c r="B2" s="3"/>
      <c r="D2" s="58" t="s">
        <v>11</v>
      </c>
      <c r="E2" s="58"/>
      <c r="F2" s="58"/>
    </row>
    <row r="3" spans="1:6" x14ac:dyDescent="0.3">
      <c r="A3" s="1"/>
      <c r="B3" s="2"/>
    </row>
    <row r="4" spans="1:6" ht="35.35" customHeight="1" x14ac:dyDescent="0.3">
      <c r="A4" s="59" t="s">
        <v>150</v>
      </c>
      <c r="B4" s="60"/>
      <c r="C4" s="60"/>
      <c r="D4" s="60"/>
      <c r="E4" s="60"/>
      <c r="F4" s="60"/>
    </row>
    <row r="5" spans="1:6" ht="18" customHeight="1" x14ac:dyDescent="0.3">
      <c r="A5" s="11" t="s">
        <v>237</v>
      </c>
      <c r="B5" s="76"/>
      <c r="C5" s="76"/>
      <c r="D5" s="76"/>
      <c r="E5" s="76"/>
      <c r="F5" s="76"/>
    </row>
    <row r="6" spans="1:6" ht="18" customHeight="1" x14ac:dyDescent="0.3">
      <c r="A6" s="11" t="s">
        <v>219</v>
      </c>
      <c r="B6" s="76"/>
      <c r="C6" s="76"/>
      <c r="D6" s="76"/>
      <c r="E6" s="76"/>
      <c r="F6" s="76"/>
    </row>
    <row r="7" spans="1:6" ht="18" customHeight="1" x14ac:dyDescent="0.3">
      <c r="A7" s="20" t="s">
        <v>238</v>
      </c>
      <c r="B7" s="76"/>
      <c r="C7" s="76"/>
      <c r="D7" s="76"/>
      <c r="E7" s="76"/>
      <c r="F7" s="76"/>
    </row>
    <row r="8" spans="1:6" ht="18" customHeight="1" x14ac:dyDescent="0.3">
      <c r="A8" s="11" t="s">
        <v>239</v>
      </c>
      <c r="B8" s="76"/>
      <c r="C8" s="76"/>
      <c r="D8" s="76"/>
      <c r="E8" s="76"/>
      <c r="F8" s="76"/>
    </row>
    <row r="9" spans="1:6" ht="18" customHeight="1" x14ac:dyDescent="0.3">
      <c r="A9" s="11" t="s">
        <v>240</v>
      </c>
      <c r="B9" s="76"/>
      <c r="C9" s="76"/>
      <c r="D9" s="76"/>
      <c r="E9" s="76"/>
      <c r="F9" s="76"/>
    </row>
    <row r="10" spans="1:6" ht="10.6" customHeight="1" x14ac:dyDescent="0.3">
      <c r="A10" s="4"/>
    </row>
    <row r="11" spans="1:6" x14ac:dyDescent="0.3">
      <c r="A11" s="63" t="s">
        <v>0</v>
      </c>
      <c r="B11" s="63" t="s">
        <v>1</v>
      </c>
      <c r="C11" s="63" t="s">
        <v>156</v>
      </c>
      <c r="D11" s="63"/>
      <c r="E11" s="63" t="s">
        <v>2</v>
      </c>
      <c r="F11" s="63"/>
    </row>
    <row r="12" spans="1:6" ht="54" x14ac:dyDescent="0.3">
      <c r="A12" s="63"/>
      <c r="B12" s="63"/>
      <c r="C12" s="77" t="s">
        <v>3</v>
      </c>
      <c r="D12" s="77" t="s">
        <v>4</v>
      </c>
      <c r="E12" s="77" t="s">
        <v>3</v>
      </c>
      <c r="F12" s="77" t="s">
        <v>4</v>
      </c>
    </row>
    <row r="13" spans="1:6" ht="21.85" customHeight="1" x14ac:dyDescent="0.3">
      <c r="A13" s="78" t="s">
        <v>157</v>
      </c>
      <c r="B13" s="6">
        <f>B14+B17</f>
        <v>8</v>
      </c>
      <c r="C13" s="6">
        <f>C14+C17</f>
        <v>8</v>
      </c>
      <c r="D13" s="73"/>
      <c r="E13" s="6">
        <f>E14+E17</f>
        <v>8</v>
      </c>
      <c r="F13" s="73"/>
    </row>
    <row r="14" spans="1:6" ht="21.85" customHeight="1" x14ac:dyDescent="0.3">
      <c r="A14" s="79" t="s">
        <v>14</v>
      </c>
      <c r="B14" s="53">
        <f>SUM(B15:B16)</f>
        <v>4</v>
      </c>
      <c r="C14" s="53">
        <f>SUM(C15:C16)</f>
        <v>4</v>
      </c>
      <c r="D14" s="73"/>
      <c r="E14" s="53">
        <f>SUM(E15:E16)</f>
        <v>4</v>
      </c>
      <c r="F14" s="73"/>
    </row>
    <row r="15" spans="1:6" ht="37.6" customHeight="1" x14ac:dyDescent="0.3">
      <c r="A15" s="80" t="s">
        <v>158</v>
      </c>
      <c r="B15" s="9">
        <v>2</v>
      </c>
      <c r="C15" s="9">
        <v>2</v>
      </c>
      <c r="D15" s="81" t="s">
        <v>241</v>
      </c>
      <c r="E15" s="9">
        <v>2</v>
      </c>
      <c r="F15" s="73"/>
    </row>
    <row r="16" spans="1:6" ht="29.95" customHeight="1" x14ac:dyDescent="0.3">
      <c r="A16" s="80" t="s">
        <v>161</v>
      </c>
      <c r="B16" s="9">
        <v>2</v>
      </c>
      <c r="C16" s="9">
        <v>2</v>
      </c>
      <c r="D16" s="73"/>
      <c r="E16" s="9">
        <v>2</v>
      </c>
      <c r="F16" s="73" t="s">
        <v>140</v>
      </c>
    </row>
    <row r="17" spans="1:6" ht="23.2" customHeight="1" x14ac:dyDescent="0.3">
      <c r="A17" s="79" t="s">
        <v>163</v>
      </c>
      <c r="B17" s="53">
        <f>SUM(B18:B19)</f>
        <v>4</v>
      </c>
      <c r="C17" s="53">
        <f>SUM(C18:C19)</f>
        <v>4</v>
      </c>
      <c r="D17" s="73"/>
      <c r="E17" s="53">
        <f>SUM(E18:E19)</f>
        <v>4</v>
      </c>
      <c r="F17" s="73"/>
    </row>
    <row r="18" spans="1:6" ht="164.1" customHeight="1" x14ac:dyDescent="0.3">
      <c r="A18" s="8" t="s">
        <v>164</v>
      </c>
      <c r="B18" s="9">
        <v>2</v>
      </c>
      <c r="C18" s="9">
        <v>2</v>
      </c>
      <c r="D18" s="81" t="s">
        <v>242</v>
      </c>
      <c r="E18" s="9">
        <v>2</v>
      </c>
      <c r="F18" s="73"/>
    </row>
    <row r="19" spans="1:6" ht="83.25" customHeight="1" x14ac:dyDescent="0.3">
      <c r="A19" s="8" t="s">
        <v>166</v>
      </c>
      <c r="B19" s="9">
        <v>2</v>
      </c>
      <c r="C19" s="9">
        <v>2</v>
      </c>
      <c r="D19" s="81" t="s">
        <v>160</v>
      </c>
      <c r="E19" s="9">
        <v>2</v>
      </c>
      <c r="F19" s="73"/>
    </row>
    <row r="20" spans="1:6" ht="21.85" customHeight="1" x14ac:dyDescent="0.3">
      <c r="A20" s="7" t="s">
        <v>168</v>
      </c>
      <c r="B20" s="6">
        <f>B21+B28+B34+B39+B42</f>
        <v>44</v>
      </c>
      <c r="C20" s="6">
        <f>C21+C28+C34+C39+C42</f>
        <v>36</v>
      </c>
      <c r="D20" s="73"/>
      <c r="E20" s="6">
        <f>E21+E28+E34+E39+E42</f>
        <v>39</v>
      </c>
      <c r="F20" s="73"/>
    </row>
    <row r="21" spans="1:6" ht="21.85" customHeight="1" x14ac:dyDescent="0.3">
      <c r="A21" s="7" t="s">
        <v>169</v>
      </c>
      <c r="B21" s="53">
        <f>SUM(B22:B27)</f>
        <v>12</v>
      </c>
      <c r="C21" s="53">
        <f>SUM(C22:C27)</f>
        <v>12</v>
      </c>
      <c r="D21" s="73"/>
      <c r="E21" s="53">
        <f>SUM(E22:E27)</f>
        <v>12</v>
      </c>
      <c r="F21" s="73"/>
    </row>
    <row r="22" spans="1:6" ht="69.25" customHeight="1" x14ac:dyDescent="0.3">
      <c r="A22" s="8" t="s">
        <v>170</v>
      </c>
      <c r="B22" s="9">
        <v>2</v>
      </c>
      <c r="C22" s="9">
        <v>2</v>
      </c>
      <c r="D22" s="81" t="s">
        <v>243</v>
      </c>
      <c r="E22" s="9">
        <v>2</v>
      </c>
      <c r="F22" s="73" t="s">
        <v>244</v>
      </c>
    </row>
    <row r="23" spans="1:6" ht="100.4" customHeight="1" x14ac:dyDescent="0.3">
      <c r="A23" s="28" t="s">
        <v>172</v>
      </c>
      <c r="B23" s="9">
        <v>2</v>
      </c>
      <c r="C23" s="9">
        <v>2</v>
      </c>
      <c r="D23" s="81" t="s">
        <v>245</v>
      </c>
      <c r="E23" s="9">
        <v>2</v>
      </c>
      <c r="F23" s="73" t="s">
        <v>246</v>
      </c>
    </row>
    <row r="24" spans="1:6" ht="39.5" x14ac:dyDescent="0.3">
      <c r="A24" s="8" t="s">
        <v>175</v>
      </c>
      <c r="B24" s="9">
        <v>2</v>
      </c>
      <c r="C24" s="9">
        <v>2</v>
      </c>
      <c r="D24" s="81" t="s">
        <v>247</v>
      </c>
      <c r="E24" s="9">
        <v>2</v>
      </c>
      <c r="F24" s="73" t="s">
        <v>229</v>
      </c>
    </row>
    <row r="25" spans="1:6" ht="51.95" x14ac:dyDescent="0.3">
      <c r="A25" s="27" t="s">
        <v>178</v>
      </c>
      <c r="B25" s="9">
        <v>2</v>
      </c>
      <c r="C25" s="9">
        <v>2</v>
      </c>
      <c r="D25" s="81" t="s">
        <v>248</v>
      </c>
      <c r="E25" s="9">
        <v>2</v>
      </c>
      <c r="F25" s="73"/>
    </row>
    <row r="26" spans="1:6" ht="51.95" x14ac:dyDescent="0.3">
      <c r="A26" s="27" t="s">
        <v>179</v>
      </c>
      <c r="B26" s="9">
        <v>2</v>
      </c>
      <c r="C26" s="9">
        <v>2</v>
      </c>
      <c r="D26" s="81" t="s">
        <v>249</v>
      </c>
      <c r="E26" s="9">
        <v>2</v>
      </c>
      <c r="F26" s="73"/>
    </row>
    <row r="27" spans="1:6" ht="34.65" x14ac:dyDescent="0.3">
      <c r="A27" s="28" t="s">
        <v>180</v>
      </c>
      <c r="B27" s="9">
        <v>2</v>
      </c>
      <c r="C27" s="9">
        <v>2</v>
      </c>
      <c r="D27" s="73"/>
      <c r="E27" s="9">
        <v>2</v>
      </c>
      <c r="F27" s="73" t="s">
        <v>250</v>
      </c>
    </row>
    <row r="28" spans="1:6" ht="22.5" customHeight="1" x14ac:dyDescent="0.3">
      <c r="A28" s="7" t="s">
        <v>182</v>
      </c>
      <c r="B28" s="53">
        <f>SUM(B29:B33)</f>
        <v>10</v>
      </c>
      <c r="C28" s="53">
        <f>SUM(C29:C33)</f>
        <v>9</v>
      </c>
      <c r="D28" s="73"/>
      <c r="E28" s="53">
        <f>SUM(E29:E33)</f>
        <v>9</v>
      </c>
      <c r="F28" s="73"/>
    </row>
    <row r="29" spans="1:6" ht="54.7" customHeight="1" x14ac:dyDescent="0.3">
      <c r="A29" s="8" t="s">
        <v>183</v>
      </c>
      <c r="B29" s="9">
        <v>2</v>
      </c>
      <c r="C29" s="9">
        <v>2</v>
      </c>
      <c r="D29" s="73"/>
      <c r="E29" s="9">
        <v>2</v>
      </c>
      <c r="F29" s="73" t="s">
        <v>251</v>
      </c>
    </row>
    <row r="30" spans="1:6" ht="54" customHeight="1" x14ac:dyDescent="0.3">
      <c r="A30" s="8" t="s">
        <v>185</v>
      </c>
      <c r="B30" s="9">
        <v>2</v>
      </c>
      <c r="C30" s="9">
        <v>1</v>
      </c>
      <c r="D30" s="73"/>
      <c r="E30" s="9">
        <v>1</v>
      </c>
      <c r="F30" s="73" t="s">
        <v>118</v>
      </c>
    </row>
    <row r="31" spans="1:6" ht="54" customHeight="1" x14ac:dyDescent="0.3">
      <c r="A31" s="27" t="s">
        <v>67</v>
      </c>
      <c r="B31" s="9">
        <v>2</v>
      </c>
      <c r="C31" s="9">
        <v>2</v>
      </c>
      <c r="D31" s="81" t="s">
        <v>252</v>
      </c>
      <c r="E31" s="9">
        <v>2</v>
      </c>
      <c r="F31" s="81"/>
    </row>
    <row r="32" spans="1:6" ht="51.95" x14ac:dyDescent="0.3">
      <c r="A32" s="8" t="s">
        <v>186</v>
      </c>
      <c r="B32" s="9">
        <v>2</v>
      </c>
      <c r="C32" s="9">
        <v>2</v>
      </c>
      <c r="D32" s="73"/>
      <c r="E32" s="9">
        <v>2</v>
      </c>
      <c r="F32" s="73"/>
    </row>
    <row r="33" spans="1:6" ht="63.7" customHeight="1" x14ac:dyDescent="0.3">
      <c r="A33" s="8" t="s">
        <v>187</v>
      </c>
      <c r="B33" s="9">
        <v>2</v>
      </c>
      <c r="C33" s="9">
        <v>2</v>
      </c>
      <c r="D33" s="81" t="s">
        <v>253</v>
      </c>
      <c r="E33" s="9">
        <v>2</v>
      </c>
      <c r="F33" s="81"/>
    </row>
    <row r="34" spans="1:6" ht="24.1" customHeight="1" x14ac:dyDescent="0.3">
      <c r="A34" s="7" t="s">
        <v>189</v>
      </c>
      <c r="B34" s="53">
        <f>SUM(B35:B38)</f>
        <v>8</v>
      </c>
      <c r="C34" s="53">
        <f>SUM(C35:C38)</f>
        <v>7</v>
      </c>
      <c r="D34" s="73"/>
      <c r="E34" s="53">
        <f>SUM(E35:E38)</f>
        <v>7</v>
      </c>
      <c r="F34" s="73"/>
    </row>
    <row r="35" spans="1:6" ht="86.55" x14ac:dyDescent="0.3">
      <c r="A35" s="80" t="s">
        <v>190</v>
      </c>
      <c r="B35" s="9">
        <v>2</v>
      </c>
      <c r="C35" s="9">
        <v>2</v>
      </c>
      <c r="D35" s="73"/>
      <c r="E35" s="9">
        <v>1</v>
      </c>
      <c r="F35" s="73" t="s">
        <v>254</v>
      </c>
    </row>
    <row r="36" spans="1:6" ht="51.95" x14ac:dyDescent="0.3">
      <c r="A36" s="27" t="s">
        <v>192</v>
      </c>
      <c r="B36" s="9">
        <v>2</v>
      </c>
      <c r="C36" s="9">
        <v>2</v>
      </c>
      <c r="D36" s="73"/>
      <c r="E36" s="9">
        <v>2</v>
      </c>
      <c r="F36" s="73"/>
    </row>
    <row r="37" spans="1:6" ht="34.65" x14ac:dyDescent="0.3">
      <c r="A37" s="80" t="s">
        <v>193</v>
      </c>
      <c r="B37" s="9">
        <v>2</v>
      </c>
      <c r="C37" s="9">
        <v>2</v>
      </c>
      <c r="D37" s="73"/>
      <c r="E37" s="9">
        <v>2</v>
      </c>
      <c r="F37" s="73"/>
    </row>
    <row r="38" spans="1:6" ht="34.65" x14ac:dyDescent="0.3">
      <c r="A38" s="27" t="s">
        <v>72</v>
      </c>
      <c r="B38" s="9">
        <v>2</v>
      </c>
      <c r="C38" s="9">
        <v>1</v>
      </c>
      <c r="D38" s="73"/>
      <c r="E38" s="9">
        <v>2</v>
      </c>
      <c r="F38" s="73"/>
    </row>
    <row r="39" spans="1:6" ht="28.6" customHeight="1" x14ac:dyDescent="0.3">
      <c r="A39" s="7" t="s">
        <v>194</v>
      </c>
      <c r="B39" s="53">
        <f>SUM(B40:B41)</f>
        <v>4</v>
      </c>
      <c r="C39" s="53">
        <f>SUM(C40:C41)</f>
        <v>3</v>
      </c>
      <c r="D39" s="73"/>
      <c r="E39" s="53">
        <f>SUM(E40:E41)</f>
        <v>4</v>
      </c>
      <c r="F39" s="73"/>
    </row>
    <row r="40" spans="1:6" ht="51.95" x14ac:dyDescent="0.3">
      <c r="A40" s="8" t="s">
        <v>195</v>
      </c>
      <c r="B40" s="9">
        <v>2</v>
      </c>
      <c r="C40" s="9">
        <v>1</v>
      </c>
      <c r="D40" s="73"/>
      <c r="E40" s="9">
        <v>2</v>
      </c>
      <c r="F40" s="73"/>
    </row>
    <row r="41" spans="1:6" ht="86.55" x14ac:dyDescent="0.3">
      <c r="A41" s="27" t="s">
        <v>196</v>
      </c>
      <c r="B41" s="9">
        <v>2</v>
      </c>
      <c r="C41" s="9">
        <v>2</v>
      </c>
      <c r="D41" s="81" t="s">
        <v>255</v>
      </c>
      <c r="E41" s="9">
        <v>2</v>
      </c>
      <c r="F41" s="73"/>
    </row>
    <row r="42" spans="1:6" ht="27" customHeight="1" x14ac:dyDescent="0.3">
      <c r="A42" s="82" t="s">
        <v>198</v>
      </c>
      <c r="B42" s="53">
        <f>SUM(B43:B47)</f>
        <v>10</v>
      </c>
      <c r="C42" s="53">
        <f>SUM(C43:C47)</f>
        <v>5</v>
      </c>
      <c r="D42" s="73"/>
      <c r="E42" s="53">
        <f>SUM(E43:E47)</f>
        <v>7</v>
      </c>
      <c r="F42" s="73"/>
    </row>
    <row r="43" spans="1:6" ht="52.65" x14ac:dyDescent="0.3">
      <c r="A43" s="8" t="s">
        <v>199</v>
      </c>
      <c r="B43" s="9">
        <v>2</v>
      </c>
      <c r="C43" s="9">
        <v>1</v>
      </c>
      <c r="D43" s="81" t="s">
        <v>256</v>
      </c>
      <c r="E43" s="9">
        <v>2</v>
      </c>
      <c r="F43" s="73" t="s">
        <v>257</v>
      </c>
    </row>
    <row r="44" spans="1:6" ht="51.95" x14ac:dyDescent="0.3">
      <c r="A44" s="8" t="s">
        <v>200</v>
      </c>
      <c r="B44" s="9">
        <v>2</v>
      </c>
      <c r="C44" s="9">
        <v>1</v>
      </c>
      <c r="D44" s="47" t="s">
        <v>258</v>
      </c>
      <c r="E44" s="9">
        <v>2</v>
      </c>
      <c r="F44" s="73" t="s">
        <v>257</v>
      </c>
    </row>
    <row r="45" spans="1:6" ht="51.95" x14ac:dyDescent="0.3">
      <c r="A45" s="27" t="s">
        <v>201</v>
      </c>
      <c r="B45" s="9">
        <v>2</v>
      </c>
      <c r="C45" s="9"/>
      <c r="D45" s="83"/>
      <c r="E45" s="9">
        <v>0</v>
      </c>
      <c r="F45" s="72" t="s">
        <v>259</v>
      </c>
    </row>
    <row r="46" spans="1:6" ht="51.95" x14ac:dyDescent="0.3">
      <c r="A46" s="27" t="s">
        <v>202</v>
      </c>
      <c r="B46" s="9">
        <v>2</v>
      </c>
      <c r="C46" s="9">
        <v>1</v>
      </c>
      <c r="D46" s="83"/>
      <c r="E46" s="9">
        <v>1</v>
      </c>
      <c r="F46" s="72" t="s">
        <v>260</v>
      </c>
    </row>
    <row r="47" spans="1:6" ht="27.7" customHeight="1" x14ac:dyDescent="0.3">
      <c r="A47" s="8" t="s">
        <v>204</v>
      </c>
      <c r="B47" s="9">
        <v>2</v>
      </c>
      <c r="C47" s="9">
        <v>2</v>
      </c>
      <c r="D47" s="81"/>
      <c r="E47" s="9">
        <v>2</v>
      </c>
      <c r="F47" s="73"/>
    </row>
    <row r="48" spans="1:6" ht="23.2" customHeight="1" x14ac:dyDescent="0.3">
      <c r="A48" s="82" t="s">
        <v>18</v>
      </c>
      <c r="B48" s="6">
        <f>B49+B52</f>
        <v>10</v>
      </c>
      <c r="C48" s="6">
        <f>C49+C52</f>
        <v>4</v>
      </c>
      <c r="D48" s="73"/>
      <c r="E48" s="6">
        <f>E49+E52</f>
        <v>5</v>
      </c>
      <c r="F48" s="73"/>
    </row>
    <row r="49" spans="1:6" ht="23.2" customHeight="1" x14ac:dyDescent="0.3">
      <c r="A49" s="82" t="s">
        <v>205</v>
      </c>
      <c r="B49" s="53">
        <f>SUM(B50:B51)</f>
        <v>4</v>
      </c>
      <c r="C49" s="53">
        <f>SUM(C50:C51)</f>
        <v>2</v>
      </c>
      <c r="D49" s="73"/>
      <c r="E49" s="53">
        <f>SUM(E50:E51)</f>
        <v>2</v>
      </c>
      <c r="F49" s="73"/>
    </row>
    <row r="50" spans="1:6" ht="83.25" customHeight="1" x14ac:dyDescent="0.3">
      <c r="A50" s="27" t="s">
        <v>77</v>
      </c>
      <c r="B50" s="9">
        <v>2</v>
      </c>
      <c r="C50" s="9">
        <v>2</v>
      </c>
      <c r="D50" s="81" t="s">
        <v>261</v>
      </c>
      <c r="E50" s="9">
        <v>2</v>
      </c>
      <c r="F50" s="73" t="s">
        <v>262</v>
      </c>
    </row>
    <row r="51" spans="1:6" ht="51.95" x14ac:dyDescent="0.3">
      <c r="A51" s="27" t="s">
        <v>19</v>
      </c>
      <c r="B51" s="9">
        <v>2</v>
      </c>
      <c r="C51" s="9"/>
      <c r="D51" s="73"/>
      <c r="E51" s="9">
        <v>0</v>
      </c>
      <c r="F51" s="73" t="s">
        <v>263</v>
      </c>
    </row>
    <row r="52" spans="1:6" ht="27" customHeight="1" x14ac:dyDescent="0.3">
      <c r="A52" s="82" t="s">
        <v>208</v>
      </c>
      <c r="B52" s="53">
        <f>SUM(B53:B55)</f>
        <v>6</v>
      </c>
      <c r="C52" s="53">
        <f>SUM(C53:C55)</f>
        <v>2</v>
      </c>
      <c r="D52" s="73"/>
      <c r="E52" s="53">
        <f>SUM(E53:E55)</f>
        <v>3</v>
      </c>
      <c r="F52" s="73"/>
    </row>
    <row r="53" spans="1:6" ht="49.85" x14ac:dyDescent="0.3">
      <c r="A53" s="8" t="s">
        <v>209</v>
      </c>
      <c r="B53" s="9">
        <v>2</v>
      </c>
      <c r="C53" s="9">
        <v>1</v>
      </c>
      <c r="D53" s="81" t="s">
        <v>264</v>
      </c>
      <c r="E53" s="9">
        <v>2</v>
      </c>
      <c r="F53" s="73" t="s">
        <v>265</v>
      </c>
    </row>
    <row r="54" spans="1:6" ht="34.65" x14ac:dyDescent="0.3">
      <c r="A54" s="8" t="s">
        <v>211</v>
      </c>
      <c r="B54" s="9">
        <v>2</v>
      </c>
      <c r="C54" s="9"/>
      <c r="D54" s="73"/>
      <c r="E54" s="9">
        <v>0</v>
      </c>
      <c r="F54" s="73" t="s">
        <v>266</v>
      </c>
    </row>
    <row r="55" spans="1:6" ht="54" customHeight="1" x14ac:dyDescent="0.3">
      <c r="A55" s="28" t="s">
        <v>213</v>
      </c>
      <c r="B55" s="9">
        <v>2</v>
      </c>
      <c r="C55" s="9">
        <v>1</v>
      </c>
      <c r="D55" s="73"/>
      <c r="E55" s="9">
        <v>1</v>
      </c>
      <c r="F55" s="73" t="s">
        <v>128</v>
      </c>
    </row>
    <row r="56" spans="1:6" ht="22.5" customHeight="1" x14ac:dyDescent="0.3">
      <c r="A56" s="52" t="s">
        <v>5</v>
      </c>
      <c r="B56" s="6">
        <f>B13+B20+B48</f>
        <v>62</v>
      </c>
      <c r="C56" s="6">
        <f>C13+C20+C48</f>
        <v>48</v>
      </c>
      <c r="D56" s="9"/>
      <c r="E56" s="6">
        <f>E13+E20+E48</f>
        <v>52</v>
      </c>
      <c r="F56" s="84"/>
    </row>
    <row r="57" spans="1:6" ht="27.7" customHeight="1" x14ac:dyDescent="0.3">
      <c r="A57" s="53" t="s">
        <v>6</v>
      </c>
      <c r="B57" s="6">
        <v>100</v>
      </c>
      <c r="C57" s="85">
        <f>ROUND(C56/B56*100,0)</f>
        <v>77</v>
      </c>
      <c r="D57" s="86"/>
      <c r="E57" s="63">
        <f>ROUND(E56/B56*100,0)</f>
        <v>84</v>
      </c>
      <c r="F57" s="63"/>
    </row>
    <row r="58" spans="1:6" ht="27" customHeight="1" x14ac:dyDescent="0.3">
      <c r="A58" s="53" t="s">
        <v>7</v>
      </c>
      <c r="B58" s="9"/>
      <c r="C58" s="63" t="str">
        <f>IF(AND(AND(C15=2,C22=2),C57&gt;=80),"Loại A",IF(AND(AND(C15=2,C22=2),C57&gt;=65),"Loại B",IF(AND(AND(C15=2,C22=2),C57&gt;=50),"Loại C",IF(AND(AND(C15=2,C22=2),C57&lt;50),"Không đạt chuẩn",IF(OR(C15&lt;2,C22&lt;2),"Không đạt chuẩn")))))</f>
        <v>Loại B</v>
      </c>
      <c r="D58" s="63"/>
      <c r="E58" s="63" t="str">
        <f>IF(AND(AND(E15=2,E22=2),E57&gt;=80),"Loại A",IF(AND(AND(E15=2,E22=2),E57&gt;=65),"Loại B",IF(AND(AND(E15=2,E22=2),E57&gt;=50),"Loại C",IF(AND(AND(E15=2,E22=2),E57&lt;50),"Không đạt chuẩn",IF(OR(E15&lt;2,E22&lt;2),"Không đạt chuẩn")))))</f>
        <v>Loại A</v>
      </c>
      <c r="F58" s="63"/>
    </row>
    <row r="59" spans="1:6" x14ac:dyDescent="0.3">
      <c r="A59" s="12"/>
    </row>
    <row r="60" spans="1:6" x14ac:dyDescent="0.3">
      <c r="A60" s="51" t="s">
        <v>267</v>
      </c>
      <c r="D60" s="62" t="s">
        <v>268</v>
      </c>
      <c r="E60" s="62"/>
      <c r="F60" s="62"/>
    </row>
    <row r="61" spans="1:6" x14ac:dyDescent="0.3">
      <c r="A61" s="54" t="s">
        <v>8</v>
      </c>
      <c r="D61" s="64" t="s">
        <v>9</v>
      </c>
      <c r="E61" s="64"/>
      <c r="F61" s="64"/>
    </row>
    <row r="62" spans="1:6" x14ac:dyDescent="0.3">
      <c r="A62" s="51" t="s">
        <v>10</v>
      </c>
      <c r="D62" s="62" t="s">
        <v>10</v>
      </c>
      <c r="E62" s="62"/>
      <c r="F62" s="62"/>
    </row>
    <row r="64" spans="1:6" x14ac:dyDescent="0.3">
      <c r="C64" s="13"/>
    </row>
    <row r="66" spans="1:3" x14ac:dyDescent="0.3">
      <c r="C66" s="13"/>
    </row>
    <row r="67" spans="1:3" x14ac:dyDescent="0.3">
      <c r="A67" s="74" t="s">
        <v>269</v>
      </c>
    </row>
  </sheetData>
  <mergeCells count="13">
    <mergeCell ref="D62:F62"/>
    <mergeCell ref="C57:D57"/>
    <mergeCell ref="E57:F57"/>
    <mergeCell ref="C58:D58"/>
    <mergeCell ref="E58:F58"/>
    <mergeCell ref="D60:F60"/>
    <mergeCell ref="D61:F61"/>
    <mergeCell ref="D2:F2"/>
    <mergeCell ref="A4:F4"/>
    <mergeCell ref="A11:A12"/>
    <mergeCell ref="B11:B12"/>
    <mergeCell ref="C11:D11"/>
    <mergeCell ref="E11:F11"/>
  </mergeCells>
  <conditionalFormatting sqref="B13:C55">
    <cfRule type="cellIs" dxfId="7" priority="2" stopIfTrue="1" operator="equal">
      <formula>0</formula>
    </cfRule>
  </conditionalFormatting>
  <conditionalFormatting sqref="E13:E55">
    <cfRule type="cellIs" dxfId="6" priority="1" stopIfTrue="1" operator="equal">
      <formula>0</formula>
    </cfRule>
  </conditionalFormatting>
  <pageMargins left="0.7" right="0.7" top="0.75" bottom="0.75" header="0.3" footer="0.3"/>
  <drawing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66"/>
  <sheetViews>
    <sheetView workbookViewId="0">
      <selection activeCell="B7" sqref="B7"/>
    </sheetView>
  </sheetViews>
  <sheetFormatPr defaultColWidth="8.88671875" defaultRowHeight="17.350000000000001" x14ac:dyDescent="0.3"/>
  <cols>
    <col min="1" max="1" width="49.21875" style="5" customWidth="1"/>
    <col min="2" max="2" width="6.6640625" style="5" customWidth="1"/>
    <col min="3" max="3" width="12.109375" style="5" customWidth="1"/>
    <col min="4" max="4" width="18" style="5" customWidth="1"/>
    <col min="5" max="5" width="11.6640625" style="5" customWidth="1"/>
    <col min="6" max="6" width="18.109375" style="5" customWidth="1"/>
    <col min="7" max="16384" width="8.88671875" style="5"/>
  </cols>
  <sheetData>
    <row r="1" spans="1:6" ht="17.350000000000001" customHeight="1" x14ac:dyDescent="0.3"/>
    <row r="2" spans="1:6" ht="58.5" customHeight="1" x14ac:dyDescent="0.3">
      <c r="A2" s="56" t="s">
        <v>270</v>
      </c>
      <c r="B2" s="3"/>
      <c r="D2" s="58" t="s">
        <v>11</v>
      </c>
      <c r="E2" s="58"/>
      <c r="F2" s="58"/>
    </row>
    <row r="3" spans="1:6" x14ac:dyDescent="0.3">
      <c r="A3" s="1"/>
      <c r="B3" s="2"/>
    </row>
    <row r="4" spans="1:6" ht="35.35" customHeight="1" x14ac:dyDescent="0.3">
      <c r="A4" s="59" t="s">
        <v>150</v>
      </c>
      <c r="B4" s="60"/>
      <c r="C4" s="60"/>
      <c r="D4" s="60"/>
      <c r="E4" s="60"/>
      <c r="F4" s="60"/>
    </row>
    <row r="5" spans="1:6" ht="18" customHeight="1" x14ac:dyDescent="0.3">
      <c r="A5" s="11" t="s">
        <v>271</v>
      </c>
      <c r="B5" s="76"/>
      <c r="C5" s="76"/>
      <c r="D5" s="76"/>
      <c r="E5" s="76"/>
      <c r="F5" s="76"/>
    </row>
    <row r="6" spans="1:6" ht="18" customHeight="1" x14ac:dyDescent="0.3">
      <c r="A6" s="11" t="s">
        <v>272</v>
      </c>
      <c r="B6" s="76"/>
      <c r="C6" s="76"/>
      <c r="D6" s="76"/>
      <c r="E6" s="76"/>
      <c r="F6" s="76"/>
    </row>
    <row r="7" spans="1:6" ht="18" customHeight="1" x14ac:dyDescent="0.3">
      <c r="A7" s="20" t="s">
        <v>273</v>
      </c>
      <c r="B7" s="76"/>
      <c r="C7" s="76"/>
      <c r="D7" s="76"/>
      <c r="E7" s="76"/>
      <c r="F7" s="76"/>
    </row>
    <row r="8" spans="1:6" ht="18" customHeight="1" x14ac:dyDescent="0.3">
      <c r="A8" s="11" t="s">
        <v>274</v>
      </c>
      <c r="B8" s="76"/>
      <c r="C8" s="76"/>
      <c r="D8" s="76"/>
      <c r="E8" s="76"/>
      <c r="F8" s="76"/>
    </row>
    <row r="9" spans="1:6" ht="18" customHeight="1" x14ac:dyDescent="0.3">
      <c r="A9" s="11" t="s">
        <v>222</v>
      </c>
      <c r="B9" s="76"/>
      <c r="C9" s="76"/>
      <c r="D9" s="76"/>
      <c r="E9" s="76"/>
      <c r="F9" s="76"/>
    </row>
    <row r="10" spans="1:6" ht="10.6" customHeight="1" x14ac:dyDescent="0.3">
      <c r="A10" s="4"/>
    </row>
    <row r="11" spans="1:6" x14ac:dyDescent="0.3">
      <c r="A11" s="63" t="s">
        <v>0</v>
      </c>
      <c r="B11" s="63" t="s">
        <v>1</v>
      </c>
      <c r="C11" s="63" t="s">
        <v>156</v>
      </c>
      <c r="D11" s="63"/>
      <c r="E11" s="63" t="s">
        <v>2</v>
      </c>
      <c r="F11" s="63"/>
    </row>
    <row r="12" spans="1:6" ht="54" x14ac:dyDescent="0.3">
      <c r="A12" s="63"/>
      <c r="B12" s="63"/>
      <c r="C12" s="77" t="s">
        <v>3</v>
      </c>
      <c r="D12" s="77" t="s">
        <v>4</v>
      </c>
      <c r="E12" s="77" t="s">
        <v>3</v>
      </c>
      <c r="F12" s="77" t="s">
        <v>4</v>
      </c>
    </row>
    <row r="13" spans="1:6" ht="21.85" customHeight="1" x14ac:dyDescent="0.3">
      <c r="A13" s="78" t="s">
        <v>157</v>
      </c>
      <c r="B13" s="6">
        <f>B14+B17</f>
        <v>8</v>
      </c>
      <c r="C13" s="6">
        <f>C14+C17</f>
        <v>8</v>
      </c>
      <c r="D13" s="73"/>
      <c r="E13" s="6">
        <f>E14+E17</f>
        <v>8</v>
      </c>
      <c r="F13" s="73"/>
    </row>
    <row r="14" spans="1:6" ht="21.85" customHeight="1" x14ac:dyDescent="0.3">
      <c r="A14" s="79" t="s">
        <v>14</v>
      </c>
      <c r="B14" s="53">
        <f>SUM(B15:B16)</f>
        <v>4</v>
      </c>
      <c r="C14" s="53">
        <f>SUM(C15:C16)</f>
        <v>4</v>
      </c>
      <c r="D14" s="73"/>
      <c r="E14" s="53">
        <f>SUM(E15:E16)</f>
        <v>4</v>
      </c>
      <c r="F14" s="73"/>
    </row>
    <row r="15" spans="1:6" ht="37.6" customHeight="1" x14ac:dyDescent="0.3">
      <c r="A15" s="80" t="s">
        <v>158</v>
      </c>
      <c r="B15" s="9">
        <v>2</v>
      </c>
      <c r="C15" s="9">
        <v>2</v>
      </c>
      <c r="D15" s="81" t="s">
        <v>275</v>
      </c>
      <c r="E15" s="9">
        <v>2</v>
      </c>
      <c r="F15" s="73"/>
    </row>
    <row r="16" spans="1:6" ht="29.95" customHeight="1" x14ac:dyDescent="0.3">
      <c r="A16" s="80" t="s">
        <v>161</v>
      </c>
      <c r="B16" s="9">
        <v>2</v>
      </c>
      <c r="C16" s="9">
        <v>2</v>
      </c>
      <c r="D16" s="73"/>
      <c r="E16" s="9">
        <v>2</v>
      </c>
      <c r="F16" s="73" t="s">
        <v>140</v>
      </c>
    </row>
    <row r="17" spans="1:6" ht="23.2" customHeight="1" x14ac:dyDescent="0.3">
      <c r="A17" s="79" t="s">
        <v>163</v>
      </c>
      <c r="B17" s="53">
        <f>SUM(B18:B19)</f>
        <v>4</v>
      </c>
      <c r="C17" s="53">
        <f>SUM(C18:C19)</f>
        <v>4</v>
      </c>
      <c r="D17" s="73"/>
      <c r="E17" s="53">
        <f>SUM(E18:E19)</f>
        <v>4</v>
      </c>
      <c r="F17" s="73"/>
    </row>
    <row r="18" spans="1:6" ht="161.35" customHeight="1" x14ac:dyDescent="0.3">
      <c r="A18" s="8" t="s">
        <v>164</v>
      </c>
      <c r="B18" s="9">
        <v>2</v>
      </c>
      <c r="C18" s="9">
        <v>2</v>
      </c>
      <c r="D18" s="81" t="s">
        <v>276</v>
      </c>
      <c r="E18" s="9">
        <v>2</v>
      </c>
      <c r="F18" s="73"/>
    </row>
    <row r="19" spans="1:6" ht="83.25" customHeight="1" x14ac:dyDescent="0.3">
      <c r="A19" s="8" t="s">
        <v>166</v>
      </c>
      <c r="B19" s="9">
        <v>2</v>
      </c>
      <c r="C19" s="9">
        <v>2</v>
      </c>
      <c r="D19" s="81" t="s">
        <v>277</v>
      </c>
      <c r="E19" s="9">
        <v>2</v>
      </c>
      <c r="F19" s="73"/>
    </row>
    <row r="20" spans="1:6" ht="21.85" customHeight="1" x14ac:dyDescent="0.3">
      <c r="A20" s="7" t="s">
        <v>168</v>
      </c>
      <c r="B20" s="6">
        <f>B21+B28+B34+B39+B42</f>
        <v>44</v>
      </c>
      <c r="C20" s="6">
        <f>C21+C28+C34+C39+C42</f>
        <v>38</v>
      </c>
      <c r="D20" s="73"/>
      <c r="E20" s="6">
        <f>E21+E28+E34+E39+E42</f>
        <v>43</v>
      </c>
      <c r="F20" s="73"/>
    </row>
    <row r="21" spans="1:6" ht="21.85" customHeight="1" x14ac:dyDescent="0.3">
      <c r="A21" s="7" t="s">
        <v>169</v>
      </c>
      <c r="B21" s="53">
        <f>SUM(B22:B27)</f>
        <v>12</v>
      </c>
      <c r="C21" s="53">
        <f>SUM(C22:C27)</f>
        <v>10</v>
      </c>
      <c r="D21" s="73"/>
      <c r="E21" s="53">
        <f>SUM(E22:E27)</f>
        <v>12</v>
      </c>
      <c r="F21" s="73"/>
    </row>
    <row r="22" spans="1:6" ht="68.55" customHeight="1" x14ac:dyDescent="0.3">
      <c r="A22" s="8" t="s">
        <v>170</v>
      </c>
      <c r="B22" s="9">
        <v>2</v>
      </c>
      <c r="C22" s="9">
        <v>2</v>
      </c>
      <c r="D22" s="81" t="s">
        <v>278</v>
      </c>
      <c r="E22" s="9">
        <v>2</v>
      </c>
      <c r="F22" s="73"/>
    </row>
    <row r="23" spans="1:6" ht="102.5" customHeight="1" x14ac:dyDescent="0.3">
      <c r="A23" s="28" t="s">
        <v>172</v>
      </c>
      <c r="B23" s="9">
        <v>2</v>
      </c>
      <c r="C23" s="9">
        <v>1</v>
      </c>
      <c r="D23" s="81" t="s">
        <v>245</v>
      </c>
      <c r="E23" s="9">
        <v>2</v>
      </c>
      <c r="F23" s="73" t="s">
        <v>279</v>
      </c>
    </row>
    <row r="24" spans="1:6" ht="39.5" x14ac:dyDescent="0.3">
      <c r="A24" s="8" t="s">
        <v>175</v>
      </c>
      <c r="B24" s="9">
        <v>2</v>
      </c>
      <c r="C24" s="9">
        <v>2</v>
      </c>
      <c r="D24" s="81" t="s">
        <v>247</v>
      </c>
      <c r="E24" s="9">
        <v>2</v>
      </c>
      <c r="F24" s="73" t="s">
        <v>280</v>
      </c>
    </row>
    <row r="25" spans="1:6" ht="51.95" x14ac:dyDescent="0.3">
      <c r="A25" s="27" t="s">
        <v>178</v>
      </c>
      <c r="B25" s="9">
        <v>2</v>
      </c>
      <c r="C25" s="9">
        <v>2</v>
      </c>
      <c r="D25" s="81" t="s">
        <v>281</v>
      </c>
      <c r="E25" s="9">
        <v>2</v>
      </c>
      <c r="F25" s="73"/>
    </row>
    <row r="26" spans="1:6" ht="51.95" x14ac:dyDescent="0.3">
      <c r="A26" s="27" t="s">
        <v>179</v>
      </c>
      <c r="B26" s="9">
        <v>2</v>
      </c>
      <c r="C26" s="9">
        <v>1</v>
      </c>
      <c r="D26" s="81" t="s">
        <v>282</v>
      </c>
      <c r="E26" s="9">
        <v>2</v>
      </c>
      <c r="F26" s="73"/>
    </row>
    <row r="27" spans="1:6" ht="34.65" x14ac:dyDescent="0.3">
      <c r="A27" s="28" t="s">
        <v>180</v>
      </c>
      <c r="B27" s="9">
        <v>2</v>
      </c>
      <c r="C27" s="9">
        <v>2</v>
      </c>
      <c r="D27" s="73"/>
      <c r="E27" s="9">
        <v>2</v>
      </c>
      <c r="F27" s="73" t="s">
        <v>283</v>
      </c>
    </row>
    <row r="28" spans="1:6" ht="22.5" customHeight="1" x14ac:dyDescent="0.3">
      <c r="A28" s="7" t="s">
        <v>182</v>
      </c>
      <c r="B28" s="53">
        <f>SUM(B29:B33)</f>
        <v>10</v>
      </c>
      <c r="C28" s="53">
        <f>SUM(C29:C33)</f>
        <v>10</v>
      </c>
      <c r="D28" s="73"/>
      <c r="E28" s="53">
        <f>SUM(E29:E33)</f>
        <v>10</v>
      </c>
      <c r="F28" s="73"/>
    </row>
    <row r="29" spans="1:6" ht="54.7" customHeight="1" x14ac:dyDescent="0.3">
      <c r="A29" s="8" t="s">
        <v>183</v>
      </c>
      <c r="B29" s="9">
        <v>2</v>
      </c>
      <c r="C29" s="9">
        <v>2</v>
      </c>
      <c r="D29" s="73"/>
      <c r="E29" s="9">
        <v>2</v>
      </c>
      <c r="F29" s="73" t="s">
        <v>284</v>
      </c>
    </row>
    <row r="30" spans="1:6" ht="54" customHeight="1" x14ac:dyDescent="0.3">
      <c r="A30" s="8" t="s">
        <v>185</v>
      </c>
      <c r="B30" s="9">
        <v>2</v>
      </c>
      <c r="C30" s="9">
        <v>2</v>
      </c>
      <c r="D30" s="73"/>
      <c r="E30" s="9">
        <v>2</v>
      </c>
      <c r="F30" s="73" t="s">
        <v>143</v>
      </c>
    </row>
    <row r="31" spans="1:6" ht="54" customHeight="1" x14ac:dyDescent="0.3">
      <c r="A31" s="27" t="s">
        <v>67</v>
      </c>
      <c r="B31" s="9">
        <v>2</v>
      </c>
      <c r="C31" s="9">
        <v>2</v>
      </c>
      <c r="D31" s="81" t="s">
        <v>285</v>
      </c>
      <c r="E31" s="9">
        <v>2</v>
      </c>
      <c r="F31" s="81"/>
    </row>
    <row r="32" spans="1:6" ht="51.95" x14ac:dyDescent="0.3">
      <c r="A32" s="8" t="s">
        <v>186</v>
      </c>
      <c r="B32" s="9">
        <v>2</v>
      </c>
      <c r="C32" s="9">
        <v>2</v>
      </c>
      <c r="D32" s="73"/>
      <c r="E32" s="9">
        <v>2</v>
      </c>
      <c r="F32" s="73"/>
    </row>
    <row r="33" spans="1:6" ht="63.7" customHeight="1" x14ac:dyDescent="0.3">
      <c r="A33" s="8" t="s">
        <v>187</v>
      </c>
      <c r="B33" s="9">
        <v>2</v>
      </c>
      <c r="C33" s="9">
        <v>2</v>
      </c>
      <c r="D33" s="81" t="s">
        <v>286</v>
      </c>
      <c r="E33" s="9">
        <v>2</v>
      </c>
      <c r="F33" s="81"/>
    </row>
    <row r="34" spans="1:6" ht="24.1" customHeight="1" x14ac:dyDescent="0.3">
      <c r="A34" s="7" t="s">
        <v>189</v>
      </c>
      <c r="B34" s="53">
        <f>SUM(B35:B38)</f>
        <v>8</v>
      </c>
      <c r="C34" s="53">
        <f>SUM(C35:C38)</f>
        <v>7</v>
      </c>
      <c r="D34" s="73"/>
      <c r="E34" s="53">
        <f>SUM(E35:E38)</f>
        <v>7</v>
      </c>
      <c r="F34" s="73"/>
    </row>
    <row r="35" spans="1:6" ht="86.55" x14ac:dyDescent="0.3">
      <c r="A35" s="80" t="s">
        <v>190</v>
      </c>
      <c r="B35" s="9">
        <v>2</v>
      </c>
      <c r="C35" s="9">
        <v>1</v>
      </c>
      <c r="D35" s="73"/>
      <c r="E35" s="9">
        <v>1</v>
      </c>
      <c r="F35" s="73" t="s">
        <v>287</v>
      </c>
    </row>
    <row r="36" spans="1:6" ht="51.95" x14ac:dyDescent="0.3">
      <c r="A36" s="27" t="s">
        <v>192</v>
      </c>
      <c r="B36" s="9">
        <v>2</v>
      </c>
      <c r="C36" s="9">
        <v>2</v>
      </c>
      <c r="D36" s="73"/>
      <c r="E36" s="9">
        <v>2</v>
      </c>
      <c r="F36" s="73"/>
    </row>
    <row r="37" spans="1:6" ht="34.65" x14ac:dyDescent="0.3">
      <c r="A37" s="80" t="s">
        <v>193</v>
      </c>
      <c r="B37" s="9">
        <v>2</v>
      </c>
      <c r="C37" s="9">
        <v>2</v>
      </c>
      <c r="D37" s="73"/>
      <c r="E37" s="9">
        <v>2</v>
      </c>
      <c r="F37" s="73"/>
    </row>
    <row r="38" spans="1:6" ht="34.65" x14ac:dyDescent="0.3">
      <c r="A38" s="27" t="s">
        <v>72</v>
      </c>
      <c r="B38" s="9">
        <v>2</v>
      </c>
      <c r="C38" s="9">
        <v>2</v>
      </c>
      <c r="D38" s="73"/>
      <c r="E38" s="9">
        <v>2</v>
      </c>
      <c r="F38" s="73"/>
    </row>
    <row r="39" spans="1:6" ht="28.6" customHeight="1" x14ac:dyDescent="0.3">
      <c r="A39" s="7" t="s">
        <v>194</v>
      </c>
      <c r="B39" s="53">
        <f>SUM(B40:B41)</f>
        <v>4</v>
      </c>
      <c r="C39" s="53">
        <f>SUM(C40:C41)</f>
        <v>3</v>
      </c>
      <c r="D39" s="73"/>
      <c r="E39" s="53">
        <f>SUM(E40:E41)</f>
        <v>4</v>
      </c>
      <c r="F39" s="73"/>
    </row>
    <row r="40" spans="1:6" ht="51.95" x14ac:dyDescent="0.3">
      <c r="A40" s="8" t="s">
        <v>195</v>
      </c>
      <c r="B40" s="9">
        <v>2</v>
      </c>
      <c r="C40" s="9">
        <v>2</v>
      </c>
      <c r="D40" s="73"/>
      <c r="E40" s="9">
        <v>2</v>
      </c>
      <c r="F40" s="73"/>
    </row>
    <row r="41" spans="1:6" ht="86.55" x14ac:dyDescent="0.3">
      <c r="A41" s="27" t="s">
        <v>196</v>
      </c>
      <c r="B41" s="9">
        <v>2</v>
      </c>
      <c r="C41" s="9">
        <v>1</v>
      </c>
      <c r="D41" s="81" t="s">
        <v>288</v>
      </c>
      <c r="E41" s="9">
        <v>2</v>
      </c>
      <c r="F41" s="73"/>
    </row>
    <row r="42" spans="1:6" ht="27" customHeight="1" x14ac:dyDescent="0.3">
      <c r="A42" s="82" t="s">
        <v>198</v>
      </c>
      <c r="B42" s="53">
        <f>SUM(B43:B47)</f>
        <v>10</v>
      </c>
      <c r="C42" s="53">
        <f>SUM(C43:C47)</f>
        <v>8</v>
      </c>
      <c r="D42" s="73"/>
      <c r="E42" s="53">
        <f>SUM(E43:E47)</f>
        <v>10</v>
      </c>
      <c r="F42" s="73"/>
    </row>
    <row r="43" spans="1:6" ht="52.65" x14ac:dyDescent="0.3">
      <c r="A43" s="8" t="s">
        <v>199</v>
      </c>
      <c r="B43" s="9">
        <v>2</v>
      </c>
      <c r="C43" s="9">
        <v>2</v>
      </c>
      <c r="D43" s="81" t="s">
        <v>289</v>
      </c>
      <c r="E43" s="9">
        <v>2</v>
      </c>
      <c r="F43" s="73" t="s">
        <v>290</v>
      </c>
    </row>
    <row r="44" spans="1:6" ht="51.95" x14ac:dyDescent="0.3">
      <c r="A44" s="8" t="s">
        <v>200</v>
      </c>
      <c r="B44" s="9">
        <v>2</v>
      </c>
      <c r="C44" s="9">
        <v>2</v>
      </c>
      <c r="D44" s="47" t="s">
        <v>291</v>
      </c>
      <c r="E44" s="9">
        <v>2</v>
      </c>
      <c r="F44" s="73"/>
    </row>
    <row r="45" spans="1:6" ht="51.95" x14ac:dyDescent="0.3">
      <c r="A45" s="27" t="s">
        <v>201</v>
      </c>
      <c r="B45" s="9">
        <v>2</v>
      </c>
      <c r="C45" s="9">
        <v>0</v>
      </c>
      <c r="D45" s="83"/>
      <c r="E45" s="9">
        <v>2</v>
      </c>
      <c r="F45" s="72"/>
    </row>
    <row r="46" spans="1:6" ht="51.95" x14ac:dyDescent="0.3">
      <c r="A46" s="27" t="s">
        <v>202</v>
      </c>
      <c r="B46" s="9">
        <v>2</v>
      </c>
      <c r="C46" s="9">
        <v>2</v>
      </c>
      <c r="D46" s="83"/>
      <c r="E46" s="9">
        <v>2</v>
      </c>
      <c r="F46" s="72"/>
    </row>
    <row r="47" spans="1:6" ht="27.7" customHeight="1" x14ac:dyDescent="0.3">
      <c r="A47" s="8" t="s">
        <v>204</v>
      </c>
      <c r="B47" s="9">
        <v>2</v>
      </c>
      <c r="C47" s="9">
        <v>2</v>
      </c>
      <c r="D47" s="81"/>
      <c r="E47" s="9">
        <v>2</v>
      </c>
      <c r="F47" s="73"/>
    </row>
    <row r="48" spans="1:6" ht="23.2" customHeight="1" x14ac:dyDescent="0.3">
      <c r="A48" s="82" t="s">
        <v>18</v>
      </c>
      <c r="B48" s="6">
        <f>B49+B52</f>
        <v>10</v>
      </c>
      <c r="C48" s="6">
        <f>C49+C52</f>
        <v>8</v>
      </c>
      <c r="D48" s="73"/>
      <c r="E48" s="6">
        <f>E49+E52</f>
        <v>8</v>
      </c>
      <c r="F48" s="73"/>
    </row>
    <row r="49" spans="1:6" ht="23.2" customHeight="1" x14ac:dyDescent="0.3">
      <c r="A49" s="82" t="s">
        <v>205</v>
      </c>
      <c r="B49" s="53">
        <f>SUM(B50:B51)</f>
        <v>4</v>
      </c>
      <c r="C49" s="53">
        <f>SUM(C50:C51)</f>
        <v>3</v>
      </c>
      <c r="D49" s="73"/>
      <c r="E49" s="53">
        <f>SUM(E50:E51)</f>
        <v>2</v>
      </c>
      <c r="F49" s="73"/>
    </row>
    <row r="50" spans="1:6" ht="83.25" customHeight="1" x14ac:dyDescent="0.3">
      <c r="A50" s="27" t="s">
        <v>77</v>
      </c>
      <c r="B50" s="9">
        <v>2</v>
      </c>
      <c r="C50" s="9">
        <v>2</v>
      </c>
      <c r="D50" s="81" t="s">
        <v>261</v>
      </c>
      <c r="E50" s="9">
        <v>2</v>
      </c>
      <c r="F50" s="73" t="s">
        <v>292</v>
      </c>
    </row>
    <row r="51" spans="1:6" ht="51.95" x14ac:dyDescent="0.3">
      <c r="A51" s="27" t="s">
        <v>19</v>
      </c>
      <c r="B51" s="9">
        <v>2</v>
      </c>
      <c r="C51" s="9">
        <v>1</v>
      </c>
      <c r="D51" s="73"/>
      <c r="E51" s="9">
        <v>0</v>
      </c>
      <c r="F51" s="83" t="s">
        <v>259</v>
      </c>
    </row>
    <row r="52" spans="1:6" ht="27" customHeight="1" x14ac:dyDescent="0.3">
      <c r="A52" s="82" t="s">
        <v>208</v>
      </c>
      <c r="B52" s="53">
        <f>SUM(B53:B55)</f>
        <v>6</v>
      </c>
      <c r="C52" s="53">
        <f>SUM(C53:C55)</f>
        <v>5</v>
      </c>
      <c r="D52" s="73"/>
      <c r="E52" s="53">
        <f>SUM(E53:E55)</f>
        <v>6</v>
      </c>
      <c r="F52" s="73"/>
    </row>
    <row r="53" spans="1:6" ht="34.65" x14ac:dyDescent="0.3">
      <c r="A53" s="8" t="s">
        <v>209</v>
      </c>
      <c r="B53" s="9">
        <v>2</v>
      </c>
      <c r="C53" s="9">
        <v>1</v>
      </c>
      <c r="D53" s="81" t="s">
        <v>264</v>
      </c>
      <c r="E53" s="9">
        <v>2</v>
      </c>
      <c r="F53" s="81"/>
    </row>
    <row r="54" spans="1:6" ht="34.65" x14ac:dyDescent="0.3">
      <c r="A54" s="8" t="s">
        <v>211</v>
      </c>
      <c r="B54" s="9">
        <v>2</v>
      </c>
      <c r="C54" s="9">
        <v>2</v>
      </c>
      <c r="D54" s="73"/>
      <c r="E54" s="9">
        <v>2</v>
      </c>
      <c r="F54" s="73" t="s">
        <v>212</v>
      </c>
    </row>
    <row r="55" spans="1:6" ht="54" customHeight="1" x14ac:dyDescent="0.3">
      <c r="A55" s="28" t="s">
        <v>213</v>
      </c>
      <c r="B55" s="9">
        <v>2</v>
      </c>
      <c r="C55" s="9">
        <v>2</v>
      </c>
      <c r="D55" s="73"/>
      <c r="E55" s="9">
        <v>2</v>
      </c>
      <c r="F55" s="73" t="s">
        <v>293</v>
      </c>
    </row>
    <row r="56" spans="1:6" ht="22.5" customHeight="1" x14ac:dyDescent="0.3">
      <c r="A56" s="52" t="s">
        <v>5</v>
      </c>
      <c r="B56" s="6">
        <f>B13+B20+B48</f>
        <v>62</v>
      </c>
      <c r="C56" s="6">
        <f>C13+C20+C48</f>
        <v>54</v>
      </c>
      <c r="D56" s="9"/>
      <c r="E56" s="6">
        <f>E13+E20+E48</f>
        <v>59</v>
      </c>
      <c r="F56" s="84"/>
    </row>
    <row r="57" spans="1:6" ht="27.7" customHeight="1" x14ac:dyDescent="0.3">
      <c r="A57" s="53" t="s">
        <v>6</v>
      </c>
      <c r="B57" s="6">
        <v>100</v>
      </c>
      <c r="C57" s="85">
        <f>ROUND(C56/B56*100,0)</f>
        <v>87</v>
      </c>
      <c r="D57" s="86"/>
      <c r="E57" s="63">
        <f>ROUND(E56/B56*100,0)</f>
        <v>95</v>
      </c>
      <c r="F57" s="63"/>
    </row>
    <row r="58" spans="1:6" ht="27" customHeight="1" x14ac:dyDescent="0.3">
      <c r="A58" s="53" t="s">
        <v>7</v>
      </c>
      <c r="B58" s="9"/>
      <c r="C58" s="63" t="str">
        <f>IF(AND(AND(C15=2,C22=2),C57&gt;=80),"Loại A",IF(AND(AND(C15=2,C22=2),C57&gt;=65),"Loại B",IF(AND(AND(C15=2,C22=2),C57&gt;=50),"Loại C",IF(AND(AND(C15=2,C22=2),C57&lt;50),"Không đạt chuẩn",IF(OR(C15&lt;2,C22&lt;2),"Không đạt chuẩn")))))</f>
        <v>Loại A</v>
      </c>
      <c r="D58" s="63"/>
      <c r="E58" s="63" t="str">
        <f>IF(AND(AND(E15=2,E22=2),E57&gt;=80),"Loại A",IF(AND(AND(E15=2,E22=2),E57&gt;=65),"Loại B",IF(AND(AND(E15=2,E22=2),E57&gt;=50),"Loại C",IF(AND(AND(E15=2,E22=2),E57&lt;50),"Không đạt chuẩn",IF(OR(E15&lt;2,E22&lt;2),"Không đạt chuẩn")))))</f>
        <v>Loại A</v>
      </c>
      <c r="F58" s="63"/>
    </row>
    <row r="59" spans="1:6" x14ac:dyDescent="0.3">
      <c r="A59" s="12"/>
    </row>
    <row r="60" spans="1:6" x14ac:dyDescent="0.3">
      <c r="A60" s="51" t="s">
        <v>294</v>
      </c>
      <c r="D60" s="62" t="s">
        <v>295</v>
      </c>
      <c r="E60" s="62"/>
      <c r="F60" s="62"/>
    </row>
    <row r="61" spans="1:6" x14ac:dyDescent="0.3">
      <c r="A61" s="54" t="s">
        <v>8</v>
      </c>
      <c r="D61" s="64" t="s">
        <v>9</v>
      </c>
      <c r="E61" s="64"/>
      <c r="F61" s="64"/>
    </row>
    <row r="62" spans="1:6" x14ac:dyDescent="0.3">
      <c r="A62" s="51" t="s">
        <v>10</v>
      </c>
      <c r="D62" s="62" t="s">
        <v>10</v>
      </c>
      <c r="E62" s="62"/>
      <c r="F62" s="62"/>
    </row>
    <row r="64" spans="1:6" x14ac:dyDescent="0.3">
      <c r="C64" s="13"/>
    </row>
    <row r="66" spans="3:3" x14ac:dyDescent="0.3">
      <c r="C66" s="13"/>
    </row>
  </sheetData>
  <mergeCells count="13">
    <mergeCell ref="D62:F62"/>
    <mergeCell ref="C57:D57"/>
    <mergeCell ref="E57:F57"/>
    <mergeCell ref="C58:D58"/>
    <mergeCell ref="E58:F58"/>
    <mergeCell ref="D60:F60"/>
    <mergeCell ref="D61:F61"/>
    <mergeCell ref="D2:F2"/>
    <mergeCell ref="A4:F4"/>
    <mergeCell ref="A11:A12"/>
    <mergeCell ref="B11:B12"/>
    <mergeCell ref="C11:D11"/>
    <mergeCell ref="E11:F11"/>
  </mergeCells>
  <conditionalFormatting sqref="B13:C55">
    <cfRule type="cellIs" dxfId="5" priority="2" stopIfTrue="1" operator="equal">
      <formula>0</formula>
    </cfRule>
  </conditionalFormatting>
  <conditionalFormatting sqref="E13:E55">
    <cfRule type="cellIs" dxfId="4" priority="1" stopIfTrue="1" operator="equal">
      <formula>0</formula>
    </cfRule>
  </conditionalFormatting>
  <pageMargins left="0.7" right="0.7" top="0.75" bottom="0.75" header="0.3" footer="0.3"/>
  <drawing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66"/>
  <sheetViews>
    <sheetView workbookViewId="0">
      <selection activeCell="E9" sqref="E9"/>
    </sheetView>
  </sheetViews>
  <sheetFormatPr defaultRowHeight="17.350000000000001" x14ac:dyDescent="0.3"/>
  <cols>
    <col min="1" max="1" width="49.21875" style="5" customWidth="1"/>
    <col min="2" max="2" width="6.6640625" style="5" customWidth="1"/>
    <col min="3" max="3" width="12.109375" style="5" customWidth="1"/>
    <col min="4" max="4" width="18" style="5" customWidth="1"/>
    <col min="5" max="5" width="11.6640625" style="5" customWidth="1"/>
    <col min="6" max="6" width="18.109375" style="5" customWidth="1"/>
    <col min="7" max="16384" width="8.88671875" style="5"/>
  </cols>
  <sheetData>
    <row r="1" spans="1:6" ht="17.350000000000001" customHeight="1" x14ac:dyDescent="0.3"/>
    <row r="2" spans="1:6" ht="58.5" customHeight="1" x14ac:dyDescent="0.3">
      <c r="A2" s="56" t="s">
        <v>217</v>
      </c>
      <c r="B2" s="3"/>
      <c r="D2" s="58" t="s">
        <v>11</v>
      </c>
      <c r="E2" s="58"/>
      <c r="F2" s="58"/>
    </row>
    <row r="3" spans="1:6" x14ac:dyDescent="0.3">
      <c r="A3" s="1"/>
      <c r="B3" s="2"/>
    </row>
    <row r="4" spans="1:6" ht="35.35" customHeight="1" x14ac:dyDescent="0.3">
      <c r="A4" s="59" t="s">
        <v>150</v>
      </c>
      <c r="B4" s="60"/>
      <c r="C4" s="60"/>
      <c r="D4" s="60"/>
      <c r="E4" s="60"/>
      <c r="F4" s="60"/>
    </row>
    <row r="5" spans="1:6" ht="18" customHeight="1" x14ac:dyDescent="0.3">
      <c r="A5" s="11" t="s">
        <v>296</v>
      </c>
      <c r="B5" s="76"/>
      <c r="C5" s="76"/>
      <c r="D5" s="76"/>
      <c r="E5" s="76"/>
      <c r="F5" s="76"/>
    </row>
    <row r="6" spans="1:6" ht="18" customHeight="1" x14ac:dyDescent="0.3">
      <c r="A6" s="11" t="s">
        <v>219</v>
      </c>
      <c r="B6" s="76"/>
      <c r="C6" s="76"/>
      <c r="D6" s="76"/>
      <c r="E6" s="76"/>
      <c r="F6" s="76"/>
    </row>
    <row r="7" spans="1:6" ht="18" customHeight="1" x14ac:dyDescent="0.3">
      <c r="A7" s="20" t="s">
        <v>297</v>
      </c>
      <c r="B7" s="76"/>
      <c r="C7" s="76"/>
      <c r="D7" s="76"/>
      <c r="E7" s="76"/>
      <c r="F7" s="76"/>
    </row>
    <row r="8" spans="1:6" ht="18" customHeight="1" x14ac:dyDescent="0.3">
      <c r="A8" s="11" t="s">
        <v>298</v>
      </c>
      <c r="B8" s="76"/>
      <c r="C8" s="76"/>
      <c r="D8" s="76"/>
      <c r="E8" s="76"/>
      <c r="F8" s="76"/>
    </row>
    <row r="9" spans="1:6" ht="18" customHeight="1" x14ac:dyDescent="0.3">
      <c r="A9" s="11" t="s">
        <v>222</v>
      </c>
      <c r="B9" s="76"/>
      <c r="C9" s="76"/>
      <c r="D9" s="76"/>
      <c r="E9" s="76"/>
      <c r="F9" s="76"/>
    </row>
    <row r="10" spans="1:6" ht="10.6" customHeight="1" x14ac:dyDescent="0.3">
      <c r="A10" s="4"/>
    </row>
    <row r="11" spans="1:6" x14ac:dyDescent="0.3">
      <c r="A11" s="63" t="s">
        <v>0</v>
      </c>
      <c r="B11" s="63" t="s">
        <v>1</v>
      </c>
      <c r="C11" s="63" t="s">
        <v>156</v>
      </c>
      <c r="D11" s="63"/>
      <c r="E11" s="63" t="s">
        <v>2</v>
      </c>
      <c r="F11" s="63"/>
    </row>
    <row r="12" spans="1:6" ht="54" x14ac:dyDescent="0.3">
      <c r="A12" s="63"/>
      <c r="B12" s="63"/>
      <c r="C12" s="77" t="s">
        <v>3</v>
      </c>
      <c r="D12" s="77" t="s">
        <v>4</v>
      </c>
      <c r="E12" s="77" t="s">
        <v>3</v>
      </c>
      <c r="F12" s="77" t="s">
        <v>4</v>
      </c>
    </row>
    <row r="13" spans="1:6" ht="21.85" customHeight="1" x14ac:dyDescent="0.3">
      <c r="A13" s="78" t="s">
        <v>157</v>
      </c>
      <c r="B13" s="6">
        <f>B14+B17</f>
        <v>8</v>
      </c>
      <c r="C13" s="6">
        <f>C14+C17</f>
        <v>6</v>
      </c>
      <c r="D13" s="73"/>
      <c r="E13" s="6">
        <f>E14+E17</f>
        <v>8</v>
      </c>
      <c r="F13" s="73"/>
    </row>
    <row r="14" spans="1:6" ht="21.85" customHeight="1" x14ac:dyDescent="0.3">
      <c r="A14" s="79" t="s">
        <v>14</v>
      </c>
      <c r="B14" s="53">
        <f>SUM(B15:B16)</f>
        <v>4</v>
      </c>
      <c r="C14" s="53">
        <f>SUM(C15:C16)</f>
        <v>2</v>
      </c>
      <c r="D14" s="73"/>
      <c r="E14" s="53">
        <f>SUM(E15:E16)</f>
        <v>4</v>
      </c>
      <c r="F14" s="73"/>
    </row>
    <row r="15" spans="1:6" ht="37.6" customHeight="1" x14ac:dyDescent="0.3">
      <c r="A15" s="80" t="s">
        <v>158</v>
      </c>
      <c r="B15" s="9">
        <v>2</v>
      </c>
      <c r="C15" s="9">
        <v>2</v>
      </c>
      <c r="D15" s="90" t="s">
        <v>299</v>
      </c>
      <c r="E15" s="9">
        <v>2</v>
      </c>
      <c r="F15" s="73"/>
    </row>
    <row r="16" spans="1:6" ht="29.95" customHeight="1" x14ac:dyDescent="0.3">
      <c r="A16" s="80" t="s">
        <v>161</v>
      </c>
      <c r="B16" s="9">
        <v>2</v>
      </c>
      <c r="C16" s="9">
        <v>0</v>
      </c>
      <c r="D16" s="87"/>
      <c r="E16" s="9">
        <v>2</v>
      </c>
      <c r="F16" s="73" t="s">
        <v>140</v>
      </c>
    </row>
    <row r="17" spans="1:6" ht="23.2" customHeight="1" x14ac:dyDescent="0.3">
      <c r="A17" s="79" t="s">
        <v>163</v>
      </c>
      <c r="B17" s="53">
        <f>SUM(B18:B19)</f>
        <v>4</v>
      </c>
      <c r="C17" s="53">
        <f>SUM(C18:C19)</f>
        <v>4</v>
      </c>
      <c r="D17" s="73"/>
      <c r="E17" s="53">
        <f>SUM(E18:E19)</f>
        <v>4</v>
      </c>
      <c r="F17" s="73"/>
    </row>
    <row r="18" spans="1:6" ht="162.69999999999999" customHeight="1" x14ac:dyDescent="0.3">
      <c r="A18" s="8" t="s">
        <v>164</v>
      </c>
      <c r="B18" s="9">
        <v>2</v>
      </c>
      <c r="C18" s="9">
        <v>2</v>
      </c>
      <c r="D18" s="72" t="s">
        <v>300</v>
      </c>
      <c r="E18" s="9">
        <v>2</v>
      </c>
      <c r="F18" s="73"/>
    </row>
    <row r="19" spans="1:6" ht="87.25" customHeight="1" x14ac:dyDescent="0.3">
      <c r="A19" s="8" t="s">
        <v>166</v>
      </c>
      <c r="B19" s="9">
        <v>2</v>
      </c>
      <c r="C19" s="9">
        <v>2</v>
      </c>
      <c r="D19" s="72" t="s">
        <v>301</v>
      </c>
      <c r="E19" s="9">
        <v>2</v>
      </c>
      <c r="F19" s="73"/>
    </row>
    <row r="20" spans="1:6" ht="21.85" customHeight="1" x14ac:dyDescent="0.3">
      <c r="A20" s="7" t="s">
        <v>168</v>
      </c>
      <c r="B20" s="6">
        <f>B21+B28+B34+B39+B42</f>
        <v>44</v>
      </c>
      <c r="C20" s="6">
        <f>C21+C28+C34+C39+C42</f>
        <v>37</v>
      </c>
      <c r="D20" s="73"/>
      <c r="E20" s="6">
        <f>E21+E28+E34+E39+E42</f>
        <v>38</v>
      </c>
      <c r="F20" s="73"/>
    </row>
    <row r="21" spans="1:6" ht="21.85" customHeight="1" x14ac:dyDescent="0.3">
      <c r="A21" s="7" t="s">
        <v>169</v>
      </c>
      <c r="B21" s="53">
        <f>SUM(B22:B27)</f>
        <v>12</v>
      </c>
      <c r="C21" s="53">
        <f>SUM(C22:C27)</f>
        <v>12</v>
      </c>
      <c r="D21" s="73"/>
      <c r="E21" s="53">
        <f>SUM(E22:E27)</f>
        <v>11</v>
      </c>
      <c r="F21" s="73"/>
    </row>
    <row r="22" spans="1:6" ht="57.85" customHeight="1" x14ac:dyDescent="0.3">
      <c r="A22" s="8" t="s">
        <v>170</v>
      </c>
      <c r="B22" s="9">
        <v>2</v>
      </c>
      <c r="C22" s="9">
        <v>2</v>
      </c>
      <c r="D22" s="72" t="s">
        <v>302</v>
      </c>
      <c r="E22" s="9">
        <v>2</v>
      </c>
      <c r="F22" s="73"/>
    </row>
    <row r="23" spans="1:6" ht="107.35" customHeight="1" x14ac:dyDescent="0.3">
      <c r="A23" s="28" t="s">
        <v>172</v>
      </c>
      <c r="B23" s="9">
        <v>2</v>
      </c>
      <c r="C23" s="9">
        <v>2</v>
      </c>
      <c r="D23" s="81"/>
      <c r="E23" s="9">
        <v>1</v>
      </c>
      <c r="F23" s="72" t="s">
        <v>303</v>
      </c>
    </row>
    <row r="24" spans="1:6" ht="37.4" x14ac:dyDescent="0.3">
      <c r="A24" s="8" t="s">
        <v>175</v>
      </c>
      <c r="B24" s="9">
        <v>2</v>
      </c>
      <c r="C24" s="9">
        <v>2</v>
      </c>
      <c r="D24" s="81"/>
      <c r="E24" s="9">
        <v>2</v>
      </c>
      <c r="F24" s="72" t="s">
        <v>280</v>
      </c>
    </row>
    <row r="25" spans="1:6" ht="51.95" x14ac:dyDescent="0.3">
      <c r="A25" s="27" t="s">
        <v>178</v>
      </c>
      <c r="B25" s="9">
        <v>2</v>
      </c>
      <c r="C25" s="9">
        <v>2</v>
      </c>
      <c r="D25" s="81"/>
      <c r="E25" s="9">
        <v>2</v>
      </c>
      <c r="F25" s="73"/>
    </row>
    <row r="26" spans="1:6" ht="51.95" x14ac:dyDescent="0.3">
      <c r="A26" s="27" t="s">
        <v>179</v>
      </c>
      <c r="B26" s="9">
        <v>2</v>
      </c>
      <c r="C26" s="9">
        <v>2</v>
      </c>
      <c r="D26" s="81"/>
      <c r="E26" s="9">
        <v>2</v>
      </c>
      <c r="F26" s="73"/>
    </row>
    <row r="27" spans="1:6" ht="34.65" x14ac:dyDescent="0.3">
      <c r="A27" s="28" t="s">
        <v>180</v>
      </c>
      <c r="B27" s="9">
        <v>2</v>
      </c>
      <c r="C27" s="9">
        <v>2</v>
      </c>
      <c r="D27" s="73"/>
      <c r="E27" s="9">
        <v>2</v>
      </c>
      <c r="F27" s="73" t="s">
        <v>304</v>
      </c>
    </row>
    <row r="28" spans="1:6" ht="22.5" customHeight="1" x14ac:dyDescent="0.3">
      <c r="A28" s="7" t="s">
        <v>182</v>
      </c>
      <c r="B28" s="53">
        <f>SUM(B29:B33)</f>
        <v>10</v>
      </c>
      <c r="C28" s="53">
        <f>SUM(C29:C33)</f>
        <v>9</v>
      </c>
      <c r="D28" s="73"/>
      <c r="E28" s="53">
        <f>SUM(E29:E33)</f>
        <v>9</v>
      </c>
      <c r="F28" s="73"/>
    </row>
    <row r="29" spans="1:6" ht="54.7" customHeight="1" x14ac:dyDescent="0.3">
      <c r="A29" s="8" t="s">
        <v>183</v>
      </c>
      <c r="B29" s="9">
        <v>2</v>
      </c>
      <c r="C29" s="9">
        <v>2</v>
      </c>
      <c r="D29" s="73"/>
      <c r="E29" s="9">
        <v>2</v>
      </c>
      <c r="F29" s="73" t="s">
        <v>251</v>
      </c>
    </row>
    <row r="30" spans="1:6" ht="54" customHeight="1" x14ac:dyDescent="0.3">
      <c r="A30" s="8" t="s">
        <v>185</v>
      </c>
      <c r="B30" s="9">
        <v>2</v>
      </c>
      <c r="C30" s="9">
        <v>1</v>
      </c>
      <c r="D30" s="73"/>
      <c r="E30" s="9">
        <v>1</v>
      </c>
      <c r="F30" s="73" t="s">
        <v>118</v>
      </c>
    </row>
    <row r="31" spans="1:6" ht="54" customHeight="1" x14ac:dyDescent="0.3">
      <c r="A31" s="27" t="s">
        <v>67</v>
      </c>
      <c r="B31" s="9">
        <v>2</v>
      </c>
      <c r="C31" s="9">
        <v>2</v>
      </c>
      <c r="D31" s="81"/>
      <c r="E31" s="9">
        <v>2</v>
      </c>
      <c r="F31" s="81"/>
    </row>
    <row r="32" spans="1:6" ht="51.95" x14ac:dyDescent="0.3">
      <c r="A32" s="8" t="s">
        <v>186</v>
      </c>
      <c r="B32" s="9">
        <v>2</v>
      </c>
      <c r="C32" s="9">
        <v>2</v>
      </c>
      <c r="D32" s="73"/>
      <c r="E32" s="9">
        <v>2</v>
      </c>
      <c r="F32" s="73"/>
    </row>
    <row r="33" spans="1:6" ht="63.7" customHeight="1" x14ac:dyDescent="0.3">
      <c r="A33" s="8" t="s">
        <v>187</v>
      </c>
      <c r="B33" s="9">
        <v>2</v>
      </c>
      <c r="C33" s="9">
        <v>2</v>
      </c>
      <c r="D33" s="81"/>
      <c r="E33" s="9">
        <v>2</v>
      </c>
      <c r="F33" s="81"/>
    </row>
    <row r="34" spans="1:6" ht="24.1" customHeight="1" x14ac:dyDescent="0.3">
      <c r="A34" s="7" t="s">
        <v>189</v>
      </c>
      <c r="B34" s="53">
        <f>SUM(B35:B38)</f>
        <v>8</v>
      </c>
      <c r="C34" s="53">
        <f>SUM(C35:C38)</f>
        <v>7</v>
      </c>
      <c r="D34" s="73"/>
      <c r="E34" s="53">
        <f>SUM(E35:E38)</f>
        <v>7</v>
      </c>
      <c r="F34" s="73"/>
    </row>
    <row r="35" spans="1:6" ht="86.55" x14ac:dyDescent="0.3">
      <c r="A35" s="80" t="s">
        <v>190</v>
      </c>
      <c r="B35" s="9">
        <v>2</v>
      </c>
      <c r="C35" s="9">
        <v>1</v>
      </c>
      <c r="D35" s="73"/>
      <c r="E35" s="9">
        <v>1</v>
      </c>
      <c r="F35" s="73" t="s">
        <v>305</v>
      </c>
    </row>
    <row r="36" spans="1:6" ht="51.95" x14ac:dyDescent="0.3">
      <c r="A36" s="27" t="s">
        <v>192</v>
      </c>
      <c r="B36" s="9">
        <v>2</v>
      </c>
      <c r="C36" s="9">
        <v>2</v>
      </c>
      <c r="D36" s="73"/>
      <c r="E36" s="9">
        <v>2</v>
      </c>
      <c r="F36" s="73"/>
    </row>
    <row r="37" spans="1:6" ht="34.65" x14ac:dyDescent="0.3">
      <c r="A37" s="80" t="s">
        <v>193</v>
      </c>
      <c r="B37" s="9">
        <v>2</v>
      </c>
      <c r="C37" s="9">
        <v>2</v>
      </c>
      <c r="D37" s="73"/>
      <c r="E37" s="9">
        <v>2</v>
      </c>
      <c r="F37" s="73"/>
    </row>
    <row r="38" spans="1:6" ht="34.65" x14ac:dyDescent="0.3">
      <c r="A38" s="27" t="s">
        <v>72</v>
      </c>
      <c r="B38" s="9">
        <v>2</v>
      </c>
      <c r="C38" s="9">
        <v>2</v>
      </c>
      <c r="D38" s="73"/>
      <c r="E38" s="9">
        <v>2</v>
      </c>
      <c r="F38" s="73"/>
    </row>
    <row r="39" spans="1:6" ht="28.6" customHeight="1" x14ac:dyDescent="0.3">
      <c r="A39" s="7" t="s">
        <v>194</v>
      </c>
      <c r="B39" s="53">
        <f>SUM(B40:B41)</f>
        <v>4</v>
      </c>
      <c r="C39" s="53">
        <f>SUM(C40:C41)</f>
        <v>3</v>
      </c>
      <c r="D39" s="73"/>
      <c r="E39" s="53">
        <f>SUM(E40:E41)</f>
        <v>4</v>
      </c>
      <c r="F39" s="73"/>
    </row>
    <row r="40" spans="1:6" ht="51.95" x14ac:dyDescent="0.3">
      <c r="A40" s="8" t="s">
        <v>195</v>
      </c>
      <c r="B40" s="9">
        <v>2</v>
      </c>
      <c r="C40" s="9">
        <v>1</v>
      </c>
      <c r="D40" s="73"/>
      <c r="E40" s="9">
        <v>2</v>
      </c>
      <c r="F40" s="73"/>
    </row>
    <row r="41" spans="1:6" ht="86.55" x14ac:dyDescent="0.3">
      <c r="A41" s="27" t="s">
        <v>196</v>
      </c>
      <c r="B41" s="9">
        <v>2</v>
      </c>
      <c r="C41" s="9">
        <v>2</v>
      </c>
      <c r="D41" s="81"/>
      <c r="E41" s="9">
        <v>2</v>
      </c>
      <c r="F41" s="73"/>
    </row>
    <row r="42" spans="1:6" ht="27" customHeight="1" x14ac:dyDescent="0.3">
      <c r="A42" s="82" t="s">
        <v>198</v>
      </c>
      <c r="B42" s="53">
        <f>SUM(B43:B47)</f>
        <v>10</v>
      </c>
      <c r="C42" s="53">
        <f>SUM(C43:C47)</f>
        <v>6</v>
      </c>
      <c r="D42" s="73"/>
      <c r="E42" s="53">
        <f>SUM(E43:E47)</f>
        <v>7</v>
      </c>
      <c r="F42" s="73"/>
    </row>
    <row r="43" spans="1:6" ht="51.95" x14ac:dyDescent="0.3">
      <c r="A43" s="8" t="s">
        <v>199</v>
      </c>
      <c r="B43" s="9">
        <v>2</v>
      </c>
      <c r="C43" s="9">
        <v>2</v>
      </c>
      <c r="D43" s="81"/>
      <c r="E43" s="9">
        <v>2</v>
      </c>
      <c r="F43" s="73"/>
    </row>
    <row r="44" spans="1:6" ht="51.95" x14ac:dyDescent="0.3">
      <c r="A44" s="8" t="s">
        <v>200</v>
      </c>
      <c r="B44" s="9">
        <v>2</v>
      </c>
      <c r="C44" s="88">
        <v>1</v>
      </c>
      <c r="D44" s="47"/>
      <c r="E44" s="9">
        <v>2</v>
      </c>
      <c r="F44" s="73"/>
    </row>
    <row r="45" spans="1:6" ht="51.95" x14ac:dyDescent="0.3">
      <c r="A45" s="27" t="s">
        <v>201</v>
      </c>
      <c r="B45" s="9">
        <v>2</v>
      </c>
      <c r="C45" s="9">
        <v>0</v>
      </c>
      <c r="D45" s="83"/>
      <c r="E45" s="9">
        <v>1</v>
      </c>
      <c r="F45" s="72" t="s">
        <v>121</v>
      </c>
    </row>
    <row r="46" spans="1:6" ht="51.95" x14ac:dyDescent="0.3">
      <c r="A46" s="27" t="s">
        <v>202</v>
      </c>
      <c r="B46" s="9">
        <v>2</v>
      </c>
      <c r="C46" s="9">
        <v>1</v>
      </c>
      <c r="D46" s="83"/>
      <c r="E46" s="9">
        <v>0</v>
      </c>
      <c r="F46" s="72" t="s">
        <v>145</v>
      </c>
    </row>
    <row r="47" spans="1:6" ht="27.7" customHeight="1" x14ac:dyDescent="0.3">
      <c r="A47" s="8" t="s">
        <v>204</v>
      </c>
      <c r="B47" s="9">
        <v>2</v>
      </c>
      <c r="C47" s="9">
        <v>2</v>
      </c>
      <c r="D47" s="81"/>
      <c r="E47" s="9">
        <v>2</v>
      </c>
      <c r="F47" s="73" t="s">
        <v>123</v>
      </c>
    </row>
    <row r="48" spans="1:6" ht="23.2" customHeight="1" x14ac:dyDescent="0.3">
      <c r="A48" s="82" t="s">
        <v>18</v>
      </c>
      <c r="B48" s="6">
        <f>B49+B52</f>
        <v>10</v>
      </c>
      <c r="C48" s="6">
        <f>C49+C52</f>
        <v>6</v>
      </c>
      <c r="D48" s="73"/>
      <c r="E48" s="6">
        <f>E49+E52</f>
        <v>5</v>
      </c>
      <c r="F48" s="73"/>
    </row>
    <row r="49" spans="1:6" ht="23.2" customHeight="1" x14ac:dyDescent="0.3">
      <c r="A49" s="82" t="s">
        <v>205</v>
      </c>
      <c r="B49" s="53">
        <f>SUM(B50:B51)</f>
        <v>4</v>
      </c>
      <c r="C49" s="53">
        <f>SUM(C50:C51)</f>
        <v>4</v>
      </c>
      <c r="D49" s="73"/>
      <c r="E49" s="53">
        <f>SUM(E50:E51)</f>
        <v>2</v>
      </c>
      <c r="F49" s="73"/>
    </row>
    <row r="50" spans="1:6" ht="83.25" customHeight="1" x14ac:dyDescent="0.3">
      <c r="A50" s="27" t="s">
        <v>77</v>
      </c>
      <c r="B50" s="9">
        <v>2</v>
      </c>
      <c r="C50" s="9">
        <v>2</v>
      </c>
      <c r="D50" s="81"/>
      <c r="E50" s="9">
        <v>2</v>
      </c>
      <c r="F50" s="73" t="s">
        <v>306</v>
      </c>
    </row>
    <row r="51" spans="1:6" ht="51.95" x14ac:dyDescent="0.3">
      <c r="A51" s="27" t="s">
        <v>19</v>
      </c>
      <c r="B51" s="9">
        <v>2</v>
      </c>
      <c r="C51" s="9">
        <v>2</v>
      </c>
      <c r="D51" s="72" t="s">
        <v>302</v>
      </c>
      <c r="E51" s="9">
        <v>0</v>
      </c>
      <c r="F51" s="73" t="s">
        <v>307</v>
      </c>
    </row>
    <row r="52" spans="1:6" ht="27" customHeight="1" x14ac:dyDescent="0.3">
      <c r="A52" s="82" t="s">
        <v>208</v>
      </c>
      <c r="B52" s="53">
        <f>SUM(B53:B55)</f>
        <v>6</v>
      </c>
      <c r="C52" s="53">
        <f>SUM(C53:C55)</f>
        <v>2</v>
      </c>
      <c r="D52" s="73"/>
      <c r="E52" s="53">
        <f>SUM(E53:E55)</f>
        <v>3</v>
      </c>
      <c r="F52" s="73"/>
    </row>
    <row r="53" spans="1:6" ht="34.65" x14ac:dyDescent="0.3">
      <c r="A53" s="8" t="s">
        <v>209</v>
      </c>
      <c r="B53" s="9">
        <v>2</v>
      </c>
      <c r="C53" s="9">
        <v>1</v>
      </c>
      <c r="D53" s="81"/>
      <c r="E53" s="9">
        <v>2</v>
      </c>
      <c r="F53" s="81"/>
    </row>
    <row r="54" spans="1:6" ht="34.65" x14ac:dyDescent="0.3">
      <c r="A54" s="8" t="s">
        <v>211</v>
      </c>
      <c r="B54" s="9">
        <v>2</v>
      </c>
      <c r="C54" s="9">
        <v>0</v>
      </c>
      <c r="D54" s="73"/>
      <c r="E54" s="9">
        <v>0</v>
      </c>
      <c r="F54" s="73" t="s">
        <v>266</v>
      </c>
    </row>
    <row r="55" spans="1:6" ht="54" customHeight="1" x14ac:dyDescent="0.3">
      <c r="A55" s="28" t="s">
        <v>213</v>
      </c>
      <c r="B55" s="9">
        <v>2</v>
      </c>
      <c r="C55" s="9">
        <v>1</v>
      </c>
      <c r="D55" s="73"/>
      <c r="E55" s="9">
        <v>1</v>
      </c>
      <c r="F55" s="73" t="s">
        <v>128</v>
      </c>
    </row>
    <row r="56" spans="1:6" ht="22.5" customHeight="1" x14ac:dyDescent="0.3">
      <c r="A56" s="52" t="s">
        <v>5</v>
      </c>
      <c r="B56" s="6">
        <f>B13+B20+B48</f>
        <v>62</v>
      </c>
      <c r="C56" s="6">
        <f>C13+C20+C48</f>
        <v>49</v>
      </c>
      <c r="D56" s="9"/>
      <c r="E56" s="6">
        <f>E13+E20+E48</f>
        <v>51</v>
      </c>
      <c r="F56" s="84"/>
    </row>
    <row r="57" spans="1:6" ht="27.7" customHeight="1" x14ac:dyDescent="0.3">
      <c r="A57" s="53" t="s">
        <v>6</v>
      </c>
      <c r="B57" s="6">
        <v>100</v>
      </c>
      <c r="C57" s="85">
        <f>ROUND(C56/B56*100,0)</f>
        <v>79</v>
      </c>
      <c r="D57" s="86"/>
      <c r="E57" s="63">
        <f>ROUND(E56/B56*100,0)</f>
        <v>82</v>
      </c>
      <c r="F57" s="63"/>
    </row>
    <row r="58" spans="1:6" ht="27" customHeight="1" x14ac:dyDescent="0.3">
      <c r="A58" s="53" t="s">
        <v>7</v>
      </c>
      <c r="B58" s="9"/>
      <c r="C58" s="63" t="str">
        <f>IF(AND(AND(C15=2,C22=2),C57&gt;=80),"Loại A",IF(AND(AND(C15=2,C22=2),C57&gt;=65),"Loại B",IF(AND(AND(C15=2,C22=2),C57&gt;=50),"Loại C",IF(AND(AND(C15=2,C22=2),C57&lt;50),"Không đạt chuẩn",IF(OR(C15&lt;2,C22&lt;2),"Không đạt chuẩn")))))</f>
        <v>Loại B</v>
      </c>
      <c r="D58" s="63"/>
      <c r="E58" s="63" t="str">
        <f>IF(AND(AND(E15=2,E22=2),E57&gt;=80),"Loại A",IF(AND(AND(E15=2,E22=2),E57&gt;=65),"Loại B",IF(AND(AND(E15=2,E22=2),E57&gt;=50),"Loại C",IF(AND(AND(E15=2,E22=2),E57&lt;50),"Không đạt chuẩn",IF(OR(E15&lt;2,E22&lt;2),"Không đạt chuẩn")))))</f>
        <v>Loại A</v>
      </c>
      <c r="F58" s="63"/>
    </row>
    <row r="59" spans="1:6" x14ac:dyDescent="0.3">
      <c r="A59" s="12"/>
    </row>
    <row r="60" spans="1:6" x14ac:dyDescent="0.3">
      <c r="A60" s="51" t="s">
        <v>294</v>
      </c>
      <c r="D60" s="62" t="s">
        <v>295</v>
      </c>
      <c r="E60" s="62"/>
      <c r="F60" s="62"/>
    </row>
    <row r="61" spans="1:6" x14ac:dyDescent="0.3">
      <c r="A61" s="54" t="s">
        <v>8</v>
      </c>
      <c r="D61" s="64" t="s">
        <v>9</v>
      </c>
      <c r="E61" s="64"/>
      <c r="F61" s="64"/>
    </row>
    <row r="62" spans="1:6" x14ac:dyDescent="0.3">
      <c r="A62" s="51" t="s">
        <v>10</v>
      </c>
      <c r="D62" s="62" t="s">
        <v>10</v>
      </c>
      <c r="E62" s="62"/>
      <c r="F62" s="62"/>
    </row>
    <row r="64" spans="1:6" x14ac:dyDescent="0.3">
      <c r="C64" s="13"/>
    </row>
    <row r="66" spans="1:3" ht="18" x14ac:dyDescent="0.3">
      <c r="A66" s="91" t="s">
        <v>308</v>
      </c>
      <c r="C66" s="13"/>
    </row>
  </sheetData>
  <mergeCells count="13">
    <mergeCell ref="D62:F62"/>
    <mergeCell ref="C57:D57"/>
    <mergeCell ref="E57:F57"/>
    <mergeCell ref="C58:D58"/>
    <mergeCell ref="E58:F58"/>
    <mergeCell ref="D60:F60"/>
    <mergeCell ref="D61:F61"/>
    <mergeCell ref="D2:F2"/>
    <mergeCell ref="A4:F4"/>
    <mergeCell ref="A11:A12"/>
    <mergeCell ref="B11:B12"/>
    <mergeCell ref="C11:D11"/>
    <mergeCell ref="E11:F11"/>
  </mergeCells>
  <conditionalFormatting sqref="B13:C55">
    <cfRule type="cellIs" dxfId="3" priority="2" stopIfTrue="1" operator="equal">
      <formula>0</formula>
    </cfRule>
  </conditionalFormatting>
  <conditionalFormatting sqref="E13:E55">
    <cfRule type="cellIs" dxfId="1" priority="1" stopIfTrue="1" operator="equal">
      <formula>0</formula>
    </cfRule>
  </conditionalFormatting>
  <pageMargins left="0.7" right="0.7" top="0.75" bottom="0.75" header="0.3" footer="0.3"/>
  <drawing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24"/>
  <sheetViews>
    <sheetView tabSelected="1" topLeftCell="A14" zoomScale="66" zoomScaleNormal="66" workbookViewId="0">
      <selection activeCell="C21" sqref="C21"/>
    </sheetView>
  </sheetViews>
  <sheetFormatPr defaultRowHeight="17.350000000000001" x14ac:dyDescent="0.3"/>
  <cols>
    <col min="1" max="1" width="4.109375" style="5" customWidth="1"/>
    <col min="2" max="2" width="27" style="5" customWidth="1"/>
    <col min="3" max="3" width="9.33203125" style="5" customWidth="1"/>
    <col min="4" max="4" width="6.21875" style="5" customWidth="1"/>
    <col min="5" max="5" width="7.33203125" style="5" customWidth="1"/>
    <col min="6" max="6" width="9.109375" style="5" customWidth="1"/>
    <col min="7" max="7" width="5.88671875" style="5" customWidth="1"/>
    <col min="8" max="8" width="9" style="17" customWidth="1"/>
    <col min="9" max="9" width="6.5546875" style="17" customWidth="1"/>
    <col min="10" max="10" width="51" style="5" customWidth="1"/>
    <col min="11" max="16384" width="8.88671875" style="5"/>
  </cols>
  <sheetData>
    <row r="1" spans="1:10" ht="11.25" customHeight="1" x14ac:dyDescent="0.3"/>
    <row r="2" spans="1:10" ht="58.5" customHeight="1" x14ac:dyDescent="0.3">
      <c r="A2" s="65" t="s">
        <v>131</v>
      </c>
      <c r="B2" s="65"/>
      <c r="C2" s="65"/>
      <c r="D2" s="10"/>
      <c r="E2" s="3"/>
      <c r="G2" s="58" t="s">
        <v>11</v>
      </c>
      <c r="H2" s="58"/>
      <c r="I2" s="58"/>
      <c r="J2" s="58"/>
    </row>
    <row r="3" spans="1:10" x14ac:dyDescent="0.3">
      <c r="B3" s="1"/>
      <c r="C3" s="1"/>
      <c r="D3" s="1"/>
      <c r="E3" s="2"/>
    </row>
    <row r="4" spans="1:10" ht="59.2" customHeight="1" x14ac:dyDescent="0.3">
      <c r="B4" s="59" t="s">
        <v>52</v>
      </c>
      <c r="C4" s="59"/>
      <c r="D4" s="59"/>
      <c r="E4" s="60"/>
      <c r="F4" s="60"/>
      <c r="G4" s="60"/>
      <c r="H4" s="60"/>
      <c r="I4" s="60"/>
      <c r="J4" s="60"/>
    </row>
    <row r="5" spans="1:10" ht="9.6999999999999993" customHeight="1" x14ac:dyDescent="0.3">
      <c r="B5" s="33"/>
      <c r="C5" s="33"/>
      <c r="D5" s="33"/>
    </row>
    <row r="6" spans="1:10" ht="10.6" customHeight="1" x14ac:dyDescent="0.3">
      <c r="B6" s="4"/>
      <c r="C6" s="4"/>
      <c r="D6" s="4"/>
    </row>
    <row r="7" spans="1:10" ht="33.1" customHeight="1" x14ac:dyDescent="0.3">
      <c r="A7" s="66" t="s">
        <v>35</v>
      </c>
      <c r="B7" s="61" t="s">
        <v>36</v>
      </c>
      <c r="C7" s="67" t="s">
        <v>37</v>
      </c>
      <c r="D7" s="68"/>
      <c r="E7" s="69"/>
      <c r="F7" s="61" t="s">
        <v>38</v>
      </c>
      <c r="G7" s="61"/>
      <c r="H7" s="61" t="s">
        <v>39</v>
      </c>
      <c r="I7" s="61"/>
      <c r="J7" s="70" t="s">
        <v>40</v>
      </c>
    </row>
    <row r="8" spans="1:10" ht="34.65" x14ac:dyDescent="0.3">
      <c r="A8" s="66"/>
      <c r="B8" s="61"/>
      <c r="C8" s="31" t="s">
        <v>41</v>
      </c>
      <c r="D8" s="31" t="s">
        <v>42</v>
      </c>
      <c r="E8" s="31" t="s">
        <v>43</v>
      </c>
      <c r="F8" s="31" t="s">
        <v>44</v>
      </c>
      <c r="G8" s="31" t="s">
        <v>7</v>
      </c>
      <c r="H8" s="31" t="s">
        <v>44</v>
      </c>
      <c r="I8" s="31" t="s">
        <v>7</v>
      </c>
      <c r="J8" s="71"/>
    </row>
    <row r="9" spans="1:10" ht="356.55" customHeight="1" x14ac:dyDescent="0.3">
      <c r="A9" s="38" t="s">
        <v>45</v>
      </c>
      <c r="B9" s="39" t="s">
        <v>103</v>
      </c>
      <c r="C9" s="15" t="s">
        <v>104</v>
      </c>
      <c r="D9" s="15"/>
      <c r="E9" s="15"/>
      <c r="F9" s="15">
        <v>83</v>
      </c>
      <c r="G9" s="15" t="s">
        <v>105</v>
      </c>
      <c r="H9" s="15">
        <v>83</v>
      </c>
      <c r="I9" s="15" t="s">
        <v>105</v>
      </c>
      <c r="J9" s="92" t="s">
        <v>309</v>
      </c>
    </row>
    <row r="10" spans="1:10" ht="252.7" customHeight="1" x14ac:dyDescent="0.3">
      <c r="A10" s="38" t="s">
        <v>46</v>
      </c>
      <c r="B10" s="39" t="s">
        <v>106</v>
      </c>
      <c r="C10" s="15" t="s">
        <v>104</v>
      </c>
      <c r="D10" s="15"/>
      <c r="E10" s="15"/>
      <c r="F10" s="15">
        <v>85</v>
      </c>
      <c r="G10" s="15" t="s">
        <v>105</v>
      </c>
      <c r="H10" s="15">
        <v>83</v>
      </c>
      <c r="I10" s="15" t="s">
        <v>105</v>
      </c>
      <c r="J10" s="92" t="s">
        <v>310</v>
      </c>
    </row>
    <row r="11" spans="1:10" ht="150.25" customHeight="1" x14ac:dyDescent="0.3">
      <c r="A11" s="38" t="s">
        <v>47</v>
      </c>
      <c r="B11" s="39" t="s">
        <v>107</v>
      </c>
      <c r="C11" s="15"/>
      <c r="D11" s="15" t="s">
        <v>104</v>
      </c>
      <c r="E11" s="15"/>
      <c r="F11" s="15">
        <v>82</v>
      </c>
      <c r="G11" s="15" t="s">
        <v>105</v>
      </c>
      <c r="H11" s="15">
        <v>90</v>
      </c>
      <c r="I11" s="15" t="s">
        <v>105</v>
      </c>
      <c r="J11" s="92" t="s">
        <v>311</v>
      </c>
    </row>
    <row r="12" spans="1:10" ht="143.35" customHeight="1" x14ac:dyDescent="0.3">
      <c r="A12" s="38" t="s">
        <v>48</v>
      </c>
      <c r="B12" s="40" t="s">
        <v>108</v>
      </c>
      <c r="C12" s="15"/>
      <c r="D12" s="15" t="s">
        <v>104</v>
      </c>
      <c r="E12" s="15"/>
      <c r="F12" s="15">
        <v>81</v>
      </c>
      <c r="G12" s="15" t="s">
        <v>105</v>
      </c>
      <c r="H12" s="15">
        <v>82</v>
      </c>
      <c r="I12" s="15" t="s">
        <v>105</v>
      </c>
      <c r="J12" s="57" t="s">
        <v>112</v>
      </c>
    </row>
    <row r="13" spans="1:10" ht="198.7" customHeight="1" x14ac:dyDescent="0.3">
      <c r="A13" s="38" t="s">
        <v>49</v>
      </c>
      <c r="B13" s="39" t="s">
        <v>109</v>
      </c>
      <c r="C13" s="15"/>
      <c r="D13" s="15" t="s">
        <v>104</v>
      </c>
      <c r="E13" s="15"/>
      <c r="F13" s="15">
        <v>77</v>
      </c>
      <c r="G13" s="15" t="s">
        <v>110</v>
      </c>
      <c r="H13" s="15">
        <v>84</v>
      </c>
      <c r="I13" s="15" t="s">
        <v>105</v>
      </c>
      <c r="J13" s="92" t="s">
        <v>312</v>
      </c>
    </row>
    <row r="14" spans="1:10" ht="79.650000000000006" customHeight="1" x14ac:dyDescent="0.3">
      <c r="A14" s="38" t="s">
        <v>50</v>
      </c>
      <c r="B14" s="39" t="s">
        <v>113</v>
      </c>
      <c r="C14" s="15"/>
      <c r="D14" s="15" t="s">
        <v>104</v>
      </c>
      <c r="E14" s="15"/>
      <c r="F14" s="15">
        <v>87</v>
      </c>
      <c r="G14" s="15" t="s">
        <v>105</v>
      </c>
      <c r="H14" s="15">
        <v>95</v>
      </c>
      <c r="I14" s="15" t="s">
        <v>105</v>
      </c>
      <c r="J14" s="92" t="s">
        <v>313</v>
      </c>
    </row>
    <row r="15" spans="1:10" ht="205.65" customHeight="1" x14ac:dyDescent="0.3">
      <c r="A15" s="38" t="s">
        <v>114</v>
      </c>
      <c r="B15" s="39" t="s">
        <v>111</v>
      </c>
      <c r="C15" s="15"/>
      <c r="D15" s="15" t="s">
        <v>104</v>
      </c>
      <c r="E15" s="15"/>
      <c r="F15" s="15">
        <v>79</v>
      </c>
      <c r="G15" s="15" t="s">
        <v>110</v>
      </c>
      <c r="H15" s="15">
        <v>82</v>
      </c>
      <c r="I15" s="15" t="s">
        <v>105</v>
      </c>
      <c r="J15" s="92" t="s">
        <v>314</v>
      </c>
    </row>
    <row r="16" spans="1:10" x14ac:dyDescent="0.3">
      <c r="B16" s="12"/>
      <c r="C16" s="12"/>
      <c r="D16" s="12"/>
    </row>
    <row r="17" spans="2:10" x14ac:dyDescent="0.3">
      <c r="B17" s="30"/>
      <c r="C17" s="30"/>
      <c r="D17" s="30"/>
      <c r="H17" s="62" t="s">
        <v>134</v>
      </c>
      <c r="I17" s="62"/>
      <c r="J17" s="62"/>
    </row>
    <row r="18" spans="2:10" x14ac:dyDescent="0.3">
      <c r="B18" s="32" t="s">
        <v>51</v>
      </c>
      <c r="C18" s="32"/>
      <c r="D18" s="32"/>
      <c r="H18" s="64" t="s">
        <v>53</v>
      </c>
      <c r="I18" s="64"/>
      <c r="J18" s="64"/>
    </row>
    <row r="19" spans="2:10" x14ac:dyDescent="0.3">
      <c r="B19" s="30"/>
      <c r="C19" s="30"/>
      <c r="D19" s="30"/>
      <c r="G19" s="62"/>
      <c r="H19" s="62"/>
      <c r="I19" s="62"/>
      <c r="J19" s="62"/>
    </row>
    <row r="21" spans="2:10" x14ac:dyDescent="0.3">
      <c r="F21" s="13"/>
    </row>
    <row r="24" spans="2:10" x14ac:dyDescent="0.3">
      <c r="B24" s="74"/>
      <c r="H24" s="75"/>
      <c r="I24" s="75"/>
      <c r="J24" s="75"/>
    </row>
  </sheetData>
  <mergeCells count="13">
    <mergeCell ref="H24:J24"/>
    <mergeCell ref="H17:J17"/>
    <mergeCell ref="H18:J18"/>
    <mergeCell ref="G19:J19"/>
    <mergeCell ref="A2:C2"/>
    <mergeCell ref="G2:J2"/>
    <mergeCell ref="B4:J4"/>
    <mergeCell ref="A7:A8"/>
    <mergeCell ref="B7:B8"/>
    <mergeCell ref="C7:E7"/>
    <mergeCell ref="F7:G7"/>
    <mergeCell ref="H7:I7"/>
    <mergeCell ref="J7:J8"/>
  </mergeCells>
  <pageMargins left="0.7" right="0.7" top="0.75" bottom="0.75" header="0.3" footer="0.3"/>
  <pageSetup paperSize="9" scale="84" fitToHeight="0"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8</vt:i4>
      </vt:variant>
      <vt:variant>
        <vt:lpstr>Named Ranges</vt:lpstr>
      </vt:variant>
      <vt:variant>
        <vt:i4>1</vt:i4>
      </vt:variant>
    </vt:vector>
  </HeadingPairs>
  <TitlesOfParts>
    <vt:vector size="9" baseType="lpstr">
      <vt:lpstr>Nhan</vt:lpstr>
      <vt:lpstr>Dao</vt:lpstr>
      <vt:lpstr>Dung</vt:lpstr>
      <vt:lpstr>Son</vt:lpstr>
      <vt:lpstr>Tuyet</vt:lpstr>
      <vt:lpstr>Nhi</vt:lpstr>
      <vt:lpstr>Thuy</vt:lpstr>
      <vt:lpstr>Mẫu 4</vt:lpstr>
      <vt:lpstr>Nhan!Print_Titles</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NHANKHAOTHI_LTTC</cp:lastModifiedBy>
  <cp:lastPrinted>2019-06-04T07:20:18Z</cp:lastPrinted>
  <dcterms:created xsi:type="dcterms:W3CDTF">2018-08-15T07:37:54Z</dcterms:created>
  <dcterms:modified xsi:type="dcterms:W3CDTF">2019-06-04T07:22:04Z</dcterms:modified>
</cp:coreProperties>
</file>